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 tab. č. 1 sumarizace FV" sheetId="1" r:id="rId1"/>
  </sheets>
  <definedNames/>
  <calcPr fullCalcOnLoad="1"/>
</workbook>
</file>

<file path=xl/sharedStrings.xml><?xml version="1.0" encoding="utf-8"?>
<sst xmlns="http://schemas.openxmlformats.org/spreadsheetml/2006/main" count="119" uniqueCount="96">
  <si>
    <t>81</t>
  </si>
  <si>
    <t>Řádek</t>
  </si>
  <si>
    <t>Název finanční operace</t>
  </si>
  <si>
    <t>v Kč</t>
  </si>
  <si>
    <t>č.</t>
  </si>
  <si>
    <t>na 2 des.místa</t>
  </si>
  <si>
    <t>1.</t>
  </si>
  <si>
    <t>2.</t>
  </si>
  <si>
    <t>A: ZDROJE z finančního vypořádání</t>
  </si>
  <si>
    <t>3.</t>
  </si>
  <si>
    <t>Dorovnání dotací ze SR  c e l k e m</t>
  </si>
  <si>
    <t xml:space="preserve">z toho: </t>
  </si>
  <si>
    <t>4.</t>
  </si>
  <si>
    <t>Dorovnání z rozpočtu HMP celkem</t>
  </si>
  <si>
    <t>z toho:</t>
  </si>
  <si>
    <t xml:space="preserve">             - přeplatky místních poplatků</t>
  </si>
  <si>
    <t xml:space="preserve"> - zkoušky zvláštní odborné způsobilosti</t>
  </si>
  <si>
    <t xml:space="preserve"> - participativní rozpočty - neinvestiční výdaje</t>
  </si>
  <si>
    <t xml:space="preserve"> - participativní rozpočty - investiční výdaje</t>
  </si>
  <si>
    <t xml:space="preserve"> - ostatní doplatky                                                                                                                                                   </t>
  </si>
  <si>
    <t>5.</t>
  </si>
  <si>
    <t>Úhrn zdrojů fin. vypořádání   (ř.3 a ř.4)</t>
  </si>
  <si>
    <t>B: POTŘEBY finančního vypořádání</t>
  </si>
  <si>
    <t>6.</t>
  </si>
  <si>
    <t>Odvody do SR  c e l k e m</t>
  </si>
  <si>
    <t>7.</t>
  </si>
  <si>
    <t>Odvody do rozpočtu HMP   c e l k e m</t>
  </si>
  <si>
    <t xml:space="preserve"> - doplatky místních poplatků</t>
  </si>
  <si>
    <t xml:space="preserve"> - ostatní vratky</t>
  </si>
  <si>
    <t>8.</t>
  </si>
  <si>
    <t>Úhrn potřeb (ř.6 a ř.7)</t>
  </si>
  <si>
    <t>9.</t>
  </si>
  <si>
    <t>Saldo FV (ř.5 - ř.8)</t>
  </si>
  <si>
    <t>10.</t>
  </si>
  <si>
    <t xml:space="preserve">Ostatní závazky: </t>
  </si>
  <si>
    <t>a/ vůči rozpočtu HMP</t>
  </si>
  <si>
    <t xml:space="preserve">                   - ostatní</t>
  </si>
  <si>
    <t>b/ vůči jiným MČ HMP</t>
  </si>
  <si>
    <t>c/ ostatní</t>
  </si>
  <si>
    <t>tab. MHMP č. 1</t>
  </si>
  <si>
    <t>účelový</t>
  </si>
  <si>
    <t>znak</t>
  </si>
  <si>
    <t xml:space="preserve">             - vratky účel.prostř. r. 2019 - investiční </t>
  </si>
  <si>
    <t xml:space="preserve">             - vratky účel.prostř. r. 2019 - investiční granty</t>
  </si>
  <si>
    <t xml:space="preserve">             - vratky účel.prostř. r. 2019 - investiční FRDB</t>
  </si>
  <si>
    <t xml:space="preserve">             - vratky účel.prostř. r. 2019 - neinvestiční </t>
  </si>
  <si>
    <t xml:space="preserve">             - vratky účel.prostř. r. 2019 - neinvestiční granty</t>
  </si>
  <si>
    <t xml:space="preserve">             - vratky účel.prostř. r. 2019 - neinvestiční výuka ČJ</t>
  </si>
  <si>
    <t xml:space="preserve">             - vratky účel.prostř. r. 2019 - neinvestiční mzd. prostř. škol.</t>
  </si>
  <si>
    <t>98071</t>
  </si>
  <si>
    <t xml:space="preserve">- MČ Praha - Nedvězí konání nových voleb do ZMČ </t>
  </si>
  <si>
    <t>98018</t>
  </si>
  <si>
    <t xml:space="preserve">položka </t>
  </si>
  <si>
    <t>79</t>
  </si>
  <si>
    <t>109</t>
  </si>
  <si>
    <t>119</t>
  </si>
  <si>
    <t xml:space="preserve">98 xxx </t>
  </si>
  <si>
    <t>13011</t>
  </si>
  <si>
    <t xml:space="preserve"> - sociálně-právní ochrana dětí    </t>
  </si>
  <si>
    <t>13010</t>
  </si>
  <si>
    <t xml:space="preserve"> - výkon pěstounské péče </t>
  </si>
  <si>
    <t>33063</t>
  </si>
  <si>
    <t xml:space="preserve"> - projekty OP VVV, MAP</t>
  </si>
  <si>
    <r>
      <t xml:space="preserve"> - ostatní vratky účel prostř.rezort.ministerstvům/st.fondům </t>
    </r>
    <r>
      <rPr>
        <b/>
        <sz val="9"/>
        <rFont val="Arial CE"/>
        <family val="0"/>
      </rPr>
      <t>inv.</t>
    </r>
  </si>
  <si>
    <r>
      <t xml:space="preserve"> - ostatní vratky účel prostř.rezort.ministerstvům/st.fondům </t>
    </r>
    <r>
      <rPr>
        <b/>
        <sz val="9"/>
        <rFont val="Arial CE"/>
        <family val="0"/>
      </rPr>
      <t>neinv.</t>
    </r>
  </si>
  <si>
    <t>5347</t>
  </si>
  <si>
    <t>Přehled finančního vypořádání za rok 2019</t>
  </si>
  <si>
    <t>4137</t>
  </si>
  <si>
    <t xml:space="preserve"> - vratka nedočerp.dotace poskytnuté MČ hl.m. Praze   neinv.                                                                                                                                     </t>
  </si>
  <si>
    <t xml:space="preserve"> - vratka nedočerp.dotace poskytnuté MČ hl.m. Praze   inv.                                                                                                         </t>
  </si>
  <si>
    <t>4251</t>
  </si>
  <si>
    <t>4137/4251</t>
  </si>
  <si>
    <t>5347/6363</t>
  </si>
  <si>
    <t xml:space="preserve"> - doplňovací volby do Senátu PČR</t>
  </si>
  <si>
    <t xml:space="preserve"> - volby do EP</t>
  </si>
  <si>
    <t>- dotace pro obce s působností staveb. úřadu - SLDB 2021</t>
  </si>
  <si>
    <t xml:space="preserve"> - ostatní vratky účel. prostř. MF ČR - kap.VPS</t>
  </si>
  <si>
    <t>Příjmy MČ k 31.12.2019 (UCT, po konsolidaci)</t>
  </si>
  <si>
    <t>Výdaje MČ k 31.12.2019 (UCT, po konsolidaci)</t>
  </si>
  <si>
    <t>Saldo příjmů a výdajů MČ k 31.12.2019 (UCT po konsolidaci)</t>
  </si>
  <si>
    <t xml:space="preserve">      z toho: - NFV od HMP</t>
  </si>
  <si>
    <t xml:space="preserve"> - vratky účel.prostř.r. 2017 a 2018, u nichž je vyúčtování stanoveno na rok 2019 (inv. granty)</t>
  </si>
  <si>
    <t xml:space="preserve"> - vratky účel.prostř.r. 2017 a 2018, u nichž je vyúčtování stanoveno na rok 2019 (neinv. granty)</t>
  </si>
  <si>
    <t>Stav účtů MČ k 31.12.2019 celkem</t>
  </si>
  <si>
    <t xml:space="preserve">  - rozpočtové prostředky a účelové fondy</t>
  </si>
  <si>
    <t xml:space="preserve">  - termín. vklady a cenné papíry</t>
  </si>
  <si>
    <t xml:space="preserve">  - hospodářská činnost</t>
  </si>
  <si>
    <t xml:space="preserve"> -MČ Praha - Nedvězí konání nových voleb do ZMČ </t>
  </si>
  <si>
    <t xml:space="preserve"> - vratky účel.prostř. r. 2018 (popř. předchozích let) ponechaných k využití  v roce 2019 - investiční</t>
  </si>
  <si>
    <t xml:space="preserve"> - vratky účel.prostř. r. 2018 (popř. předchozích let) ponechaných k využití     v roce 2019 - neinvestiční </t>
  </si>
  <si>
    <t>(pro MČ)</t>
  </si>
  <si>
    <t>Městská část Praha  - Vinoř</t>
  </si>
  <si>
    <t>Sestavil, tel.: Jitka Jakubcová, tel. 606053094</t>
  </si>
  <si>
    <t>Kontroloval: Monika Nová</t>
  </si>
  <si>
    <t>Schvaluje: Michal Biskup</t>
  </si>
  <si>
    <t>Datum a podpis: 11.2.2020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</si>
</sst>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¥€-2]\ #\ ##,000_);[Red]\([$€-2]\ #\ ##,000\)"/>
    <numFmt numFmtId="171" formatCode="0.0%"/>
  </numFmts>
  <fonts count="47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i/>
      <sz val="10"/>
      <name val="Arial CE"/>
      <family val="2"/>
    </font>
    <font>
      <sz val="10"/>
      <name val="Arial"/>
      <family val="2"/>
    </font>
    <font>
      <b/>
      <sz val="11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Border="1" applyAlignment="1">
      <alignment horizontal="left" indent="3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20" xfId="0" applyBorder="1" applyAlignment="1">
      <alignment/>
    </xf>
    <xf numFmtId="0" fontId="8" fillId="0" borderId="20" xfId="46" applyFont="1" applyBorder="1" applyAlignment="1">
      <alignment vertical="center" wrapText="1"/>
      <protection/>
    </xf>
    <xf numFmtId="0" fontId="8" fillId="0" borderId="21" xfId="46" applyFont="1" applyBorder="1" applyAlignment="1">
      <alignment vertical="center" wrapText="1"/>
      <protection/>
    </xf>
    <xf numFmtId="0" fontId="1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 horizontal="left" indent="3"/>
    </xf>
    <xf numFmtId="49" fontId="5" fillId="0" borderId="14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left" wrapText="1" indent="3"/>
    </xf>
    <xf numFmtId="4" fontId="4" fillId="0" borderId="28" xfId="0" applyNumberFormat="1" applyFont="1" applyBorder="1" applyAlignment="1">
      <alignment/>
    </xf>
    <xf numFmtId="0" fontId="5" fillId="0" borderId="22" xfId="0" applyFont="1" applyBorder="1" applyAlignment="1">
      <alignment horizontal="left" indent="3"/>
    </xf>
    <xf numFmtId="0" fontId="5" fillId="0" borderId="17" xfId="0" applyFont="1" applyBorder="1" applyAlignment="1">
      <alignment horizontal="left" indent="3"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 horizontal="left" indent="3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3" xfId="0" applyBorder="1" applyAlignment="1">
      <alignment/>
    </xf>
    <xf numFmtId="49" fontId="5" fillId="0" borderId="17" xfId="0" applyNumberFormat="1" applyFon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left" wrapText="1" indent="3"/>
    </xf>
    <xf numFmtId="0" fontId="5" fillId="0" borderId="13" xfId="0" applyFont="1" applyBorder="1" applyAlignment="1">
      <alignment horizontal="right"/>
    </xf>
    <xf numFmtId="49" fontId="5" fillId="0" borderId="14" xfId="0" applyNumberFormat="1" applyFont="1" applyBorder="1" applyAlignment="1">
      <alignment horizontal="right" wrapText="1"/>
    </xf>
    <xf numFmtId="0" fontId="5" fillId="0" borderId="17" xfId="0" applyFont="1" applyFill="1" applyBorder="1" applyAlignment="1">
      <alignment horizontal="left" indent="3"/>
    </xf>
    <xf numFmtId="0" fontId="5" fillId="0" borderId="22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5" xfId="0" applyFont="1" applyBorder="1" applyAlignment="1">
      <alignment horizontal="left" indent="3"/>
    </xf>
    <xf numFmtId="0" fontId="5" fillId="0" borderId="24" xfId="0" applyFont="1" applyBorder="1" applyAlignment="1">
      <alignment horizontal="right"/>
    </xf>
    <xf numFmtId="4" fontId="4" fillId="0" borderId="33" xfId="0" applyNumberFormat="1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0" fillId="0" borderId="24" xfId="0" applyBorder="1" applyAlignment="1">
      <alignment/>
    </xf>
    <xf numFmtId="4" fontId="1" fillId="0" borderId="33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4" fontId="4" fillId="0" borderId="3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29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1" fillId="33" borderId="37" xfId="0" applyFont="1" applyFill="1" applyBorder="1" applyAlignment="1">
      <alignment/>
    </xf>
    <xf numFmtId="3" fontId="1" fillId="33" borderId="38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4" fontId="7" fillId="2" borderId="41" xfId="0" applyNumberFormat="1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4" fontId="7" fillId="2" borderId="4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" fontId="1" fillId="33" borderId="28" xfId="0" applyNumberFormat="1" applyFont="1" applyFill="1" applyBorder="1" applyAlignment="1">
      <alignment/>
    </xf>
    <xf numFmtId="4" fontId="4" fillId="0" borderId="28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4" fontId="1" fillId="34" borderId="28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4" fontId="1" fillId="34" borderId="31" xfId="0" applyNumberFormat="1" applyFont="1" applyFill="1" applyBorder="1" applyAlignment="1">
      <alignment/>
    </xf>
    <xf numFmtId="0" fontId="7" fillId="35" borderId="45" xfId="0" applyFont="1" applyFill="1" applyBorder="1" applyAlignment="1">
      <alignment/>
    </xf>
    <xf numFmtId="4" fontId="7" fillId="35" borderId="46" xfId="0" applyNumberFormat="1" applyFont="1" applyFill="1" applyBorder="1" applyAlignment="1">
      <alignment/>
    </xf>
    <xf numFmtId="0" fontId="7" fillId="35" borderId="47" xfId="0" applyFont="1" applyFill="1" applyBorder="1" applyAlignment="1">
      <alignment/>
    </xf>
    <xf numFmtId="0" fontId="4" fillId="0" borderId="2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horizontal="left" wrapText="1" indent="3"/>
    </xf>
    <xf numFmtId="0" fontId="5" fillId="0" borderId="24" xfId="0" applyFont="1" applyBorder="1" applyAlignment="1">
      <alignment wrapText="1"/>
    </xf>
    <xf numFmtId="4" fontId="4" fillId="0" borderId="33" xfId="0" applyNumberFormat="1" applyFont="1" applyBorder="1" applyAlignment="1">
      <alignment wrapText="1"/>
    </xf>
    <xf numFmtId="0" fontId="5" fillId="0" borderId="17" xfId="0" applyFont="1" applyBorder="1" applyAlignment="1">
      <alignment horizontal="left" wrapText="1" indent="3"/>
    </xf>
    <xf numFmtId="0" fontId="5" fillId="0" borderId="13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4" fillId="0" borderId="28" xfId="0" applyNumberFormat="1" applyFont="1" applyBorder="1" applyAlignment="1">
      <alignment wrapText="1"/>
    </xf>
    <xf numFmtId="0" fontId="1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5" fillId="0" borderId="17" xfId="0" applyNumberFormat="1" applyFont="1" applyBorder="1" applyAlignment="1">
      <alignment/>
    </xf>
    <xf numFmtId="4" fontId="0" fillId="0" borderId="50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4" fillId="0" borderId="22" xfId="0" applyNumberFormat="1" applyFont="1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4" fontId="1" fillId="0" borderId="49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5" fillId="0" borderId="18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0">
      <selection activeCell="E29" sqref="E29"/>
    </sheetView>
  </sheetViews>
  <sheetFormatPr defaultColWidth="9.00390625" defaultRowHeight="12.75"/>
  <cols>
    <col min="1" max="1" width="7.125" style="0" customWidth="1"/>
    <col min="2" max="2" width="64.125" style="0" customWidth="1"/>
    <col min="3" max="3" width="9.625" style="0" customWidth="1"/>
    <col min="4" max="4" width="10.625" style="0" customWidth="1"/>
    <col min="5" max="5" width="20.00390625" style="26" customWidth="1"/>
  </cols>
  <sheetData>
    <row r="1" spans="1:5" ht="13.5">
      <c r="A1" s="79" t="s">
        <v>91</v>
      </c>
      <c r="E1" s="27" t="s">
        <v>39</v>
      </c>
    </row>
    <row r="2" spans="1:5" ht="12.75">
      <c r="A2" s="6"/>
      <c r="E2" s="5"/>
    </row>
    <row r="3" spans="1:5" ht="13.5">
      <c r="A3" s="78" t="s">
        <v>66</v>
      </c>
      <c r="C3" s="6"/>
      <c r="D3" s="6"/>
      <c r="E3" s="7"/>
    </row>
    <row r="4" spans="2:5" ht="13.5" thickBot="1">
      <c r="B4" s="1"/>
      <c r="C4" s="1"/>
      <c r="D4" s="1"/>
      <c r="E4" s="7"/>
    </row>
    <row r="5" spans="1:5" s="2" customFormat="1" ht="12.75">
      <c r="A5" s="82" t="s">
        <v>1</v>
      </c>
      <c r="B5" s="83" t="s">
        <v>2</v>
      </c>
      <c r="C5" s="85"/>
      <c r="D5" s="86"/>
      <c r="E5" s="84" t="s">
        <v>3</v>
      </c>
    </row>
    <row r="6" spans="1:5" s="2" customFormat="1" ht="13.5" thickBot="1">
      <c r="A6" s="90" t="s">
        <v>4</v>
      </c>
      <c r="B6" s="91"/>
      <c r="C6" s="87"/>
      <c r="D6" s="88"/>
      <c r="E6" s="89" t="s">
        <v>5</v>
      </c>
    </row>
    <row r="7" spans="1:5" s="4" customFormat="1" ht="12.75">
      <c r="A7" s="132" t="s">
        <v>6</v>
      </c>
      <c r="B7" s="36" t="s">
        <v>77</v>
      </c>
      <c r="C7" s="138">
        <v>71626357.62</v>
      </c>
      <c r="D7" s="139"/>
      <c r="E7" s="140"/>
    </row>
    <row r="8" spans="1:5" s="4" customFormat="1" ht="12.75">
      <c r="A8" s="133"/>
      <c r="B8" s="11" t="s">
        <v>78</v>
      </c>
      <c r="C8" s="141">
        <v>51300966.05</v>
      </c>
      <c r="D8" s="142"/>
      <c r="E8" s="143"/>
    </row>
    <row r="9" spans="1:5" s="4" customFormat="1" ht="13.5" thickBot="1">
      <c r="A9" s="134"/>
      <c r="B9" s="135" t="s">
        <v>79</v>
      </c>
      <c r="C9" s="144">
        <f>C7-C8</f>
        <v>20325391.570000008</v>
      </c>
      <c r="D9" s="145"/>
      <c r="E9" s="146"/>
    </row>
    <row r="10" spans="1:5" s="4" customFormat="1" ht="12.75">
      <c r="A10" s="120" t="s">
        <v>7</v>
      </c>
      <c r="B10" s="120" t="s">
        <v>83</v>
      </c>
      <c r="C10" s="147">
        <f>C11+C12+C13</f>
        <v>37444202.19</v>
      </c>
      <c r="D10" s="148"/>
      <c r="E10" s="149"/>
    </row>
    <row r="11" spans="1:5" s="4" customFormat="1" ht="12.75">
      <c r="A11" s="130" t="s">
        <v>14</v>
      </c>
      <c r="B11" s="11" t="s">
        <v>84</v>
      </c>
      <c r="C11" s="141">
        <v>32117473.99</v>
      </c>
      <c r="D11" s="142"/>
      <c r="E11" s="143"/>
    </row>
    <row r="12" spans="1:5" s="4" customFormat="1" ht="12.75">
      <c r="A12" s="131"/>
      <c r="B12" s="11" t="s">
        <v>85</v>
      </c>
      <c r="C12" s="141"/>
      <c r="D12" s="142"/>
      <c r="E12" s="143"/>
    </row>
    <row r="13" spans="1:5" s="4" customFormat="1" ht="13.5" thickBot="1">
      <c r="A13" s="24"/>
      <c r="B13" s="25" t="s">
        <v>86</v>
      </c>
      <c r="C13" s="150">
        <v>5326728.2</v>
      </c>
      <c r="D13" s="151"/>
      <c r="E13" s="152"/>
    </row>
    <row r="14" ht="13.5" thickBot="1"/>
    <row r="15" spans="1:5" ht="12.75">
      <c r="A15" s="8" t="s">
        <v>1</v>
      </c>
      <c r="B15" s="8" t="s">
        <v>2</v>
      </c>
      <c r="C15" s="9" t="s">
        <v>40</v>
      </c>
      <c r="D15" s="136" t="s">
        <v>52</v>
      </c>
      <c r="E15" s="49" t="s">
        <v>3</v>
      </c>
    </row>
    <row r="16" spans="1:5" ht="13.5" thickBot="1">
      <c r="A16" s="10" t="s">
        <v>4</v>
      </c>
      <c r="B16" s="57"/>
      <c r="C16" s="10" t="s">
        <v>41</v>
      </c>
      <c r="D16" s="137" t="s">
        <v>90</v>
      </c>
      <c r="E16" s="50" t="s">
        <v>5</v>
      </c>
    </row>
    <row r="17" spans="1:5" ht="13.5" thickTop="1">
      <c r="A17" s="113"/>
      <c r="B17" s="114" t="s">
        <v>8</v>
      </c>
      <c r="C17" s="115"/>
      <c r="D17" s="115"/>
      <c r="E17" s="116"/>
    </row>
    <row r="18" spans="1:5" ht="7.5" customHeight="1">
      <c r="A18" s="12"/>
      <c r="B18" s="19"/>
      <c r="C18" s="12"/>
      <c r="D18" s="12"/>
      <c r="E18" s="52"/>
    </row>
    <row r="19" spans="1:5" ht="15.75" customHeight="1">
      <c r="A19" s="98" t="s">
        <v>9</v>
      </c>
      <c r="B19" s="98" t="s">
        <v>10</v>
      </c>
      <c r="C19" s="100"/>
      <c r="D19" s="100"/>
      <c r="E19" s="102">
        <f>SUM(E21:E24)</f>
        <v>0</v>
      </c>
    </row>
    <row r="20" spans="1:5" s="4" customFormat="1" ht="12">
      <c r="A20" s="13"/>
      <c r="B20" s="59" t="s">
        <v>11</v>
      </c>
      <c r="C20" s="39"/>
      <c r="D20" s="39"/>
      <c r="E20" s="44"/>
    </row>
    <row r="21" spans="1:5" s="4" customFormat="1" ht="15" customHeight="1">
      <c r="A21" s="14"/>
      <c r="B21" s="43" t="s">
        <v>73</v>
      </c>
      <c r="C21" s="64" t="s">
        <v>49</v>
      </c>
      <c r="D21" s="11">
        <v>4137</v>
      </c>
      <c r="E21" s="103"/>
    </row>
    <row r="22" spans="1:5" s="4" customFormat="1" ht="15" customHeight="1">
      <c r="A22" s="14"/>
      <c r="B22" s="43" t="s">
        <v>74</v>
      </c>
      <c r="C22" s="11">
        <v>98348</v>
      </c>
      <c r="D22" s="11">
        <v>4137</v>
      </c>
      <c r="E22" s="103"/>
    </row>
    <row r="23" spans="1:5" s="4" customFormat="1" ht="15" customHeight="1">
      <c r="A23" s="14"/>
      <c r="B23" s="43" t="s">
        <v>50</v>
      </c>
      <c r="C23" s="11">
        <v>98074</v>
      </c>
      <c r="D23" s="11">
        <v>4137</v>
      </c>
      <c r="E23" s="103"/>
    </row>
    <row r="24" spans="1:5" s="4" customFormat="1" ht="15" customHeight="1">
      <c r="A24" s="14"/>
      <c r="B24" s="43" t="s">
        <v>75</v>
      </c>
      <c r="C24" s="64" t="s">
        <v>51</v>
      </c>
      <c r="D24" s="64">
        <v>4137</v>
      </c>
      <c r="E24" s="103"/>
    </row>
    <row r="25" spans="1:5" ht="12.75">
      <c r="A25" s="15"/>
      <c r="B25" s="60"/>
      <c r="C25" s="40"/>
      <c r="D25" s="40"/>
      <c r="E25" s="52"/>
    </row>
    <row r="26" spans="1:5" ht="15.75" customHeight="1">
      <c r="A26" s="105" t="s">
        <v>12</v>
      </c>
      <c r="B26" s="106" t="s">
        <v>13</v>
      </c>
      <c r="C26" s="107"/>
      <c r="D26" s="107"/>
      <c r="E26" s="102">
        <f>SUM(E28:E34)</f>
        <v>0</v>
      </c>
    </row>
    <row r="27" spans="1:5" ht="12.75">
      <c r="A27" s="16"/>
      <c r="B27" s="61" t="s">
        <v>14</v>
      </c>
      <c r="C27" s="41"/>
      <c r="D27" s="41"/>
      <c r="E27" s="52"/>
    </row>
    <row r="28" spans="1:7" s="4" customFormat="1" ht="15" customHeight="1">
      <c r="A28" s="14"/>
      <c r="B28" s="62" t="s">
        <v>15</v>
      </c>
      <c r="C28" s="42"/>
      <c r="D28" s="42" t="s">
        <v>67</v>
      </c>
      <c r="E28" s="44"/>
      <c r="G28" s="104"/>
    </row>
    <row r="29" spans="1:5" s="4" customFormat="1" ht="15" customHeight="1">
      <c r="A29" s="14"/>
      <c r="B29" s="45" t="s">
        <v>16</v>
      </c>
      <c r="C29" s="42" t="s">
        <v>0</v>
      </c>
      <c r="D29" s="42" t="s">
        <v>67</v>
      </c>
      <c r="E29" s="44"/>
    </row>
    <row r="30" spans="1:5" s="4" customFormat="1" ht="15" customHeight="1">
      <c r="A30" s="14"/>
      <c r="B30" s="63" t="s">
        <v>68</v>
      </c>
      <c r="C30" s="65" t="s">
        <v>53</v>
      </c>
      <c r="D30" s="65" t="s">
        <v>67</v>
      </c>
      <c r="E30" s="53"/>
    </row>
    <row r="31" spans="1:5" s="4" customFormat="1" ht="15" customHeight="1">
      <c r="A31" s="14"/>
      <c r="B31" s="63" t="s">
        <v>69</v>
      </c>
      <c r="C31" s="65" t="s">
        <v>53</v>
      </c>
      <c r="D31" s="65" t="s">
        <v>70</v>
      </c>
      <c r="E31" s="53"/>
    </row>
    <row r="32" spans="1:5" s="4" customFormat="1" ht="15" customHeight="1">
      <c r="A32" s="14"/>
      <c r="B32" s="43" t="s">
        <v>17</v>
      </c>
      <c r="C32" s="65" t="s">
        <v>54</v>
      </c>
      <c r="D32" s="65" t="s">
        <v>67</v>
      </c>
      <c r="E32" s="53"/>
    </row>
    <row r="33" spans="1:5" s="4" customFormat="1" ht="15" customHeight="1">
      <c r="A33" s="14"/>
      <c r="B33" s="43" t="s">
        <v>18</v>
      </c>
      <c r="C33" s="65" t="s">
        <v>55</v>
      </c>
      <c r="D33" s="65" t="s">
        <v>70</v>
      </c>
      <c r="E33" s="53"/>
    </row>
    <row r="34" spans="1:5" s="4" customFormat="1" ht="15" customHeight="1" thickBot="1">
      <c r="A34" s="14"/>
      <c r="B34" s="63" t="s">
        <v>19</v>
      </c>
      <c r="C34" s="65"/>
      <c r="D34" s="65" t="s">
        <v>71</v>
      </c>
      <c r="E34" s="53"/>
    </row>
    <row r="35" spans="1:7" ht="15.75" customHeight="1" thickBot="1" thickTop="1">
      <c r="A35" s="92" t="s">
        <v>20</v>
      </c>
      <c r="B35" s="93" t="s">
        <v>21</v>
      </c>
      <c r="C35" s="92"/>
      <c r="D35" s="92"/>
      <c r="E35" s="94">
        <f>SUM(E19,E26)</f>
        <v>0</v>
      </c>
      <c r="G35" s="3"/>
    </row>
    <row r="36" spans="1:5" ht="13.5" thickTop="1">
      <c r="A36" s="17"/>
      <c r="B36" s="17"/>
      <c r="C36" s="18"/>
      <c r="D36" s="18"/>
      <c r="E36" s="54"/>
    </row>
    <row r="37" spans="1:5" ht="12.75">
      <c r="A37" s="109"/>
      <c r="B37" s="110" t="s">
        <v>22</v>
      </c>
      <c r="C37" s="111"/>
      <c r="D37" s="111"/>
      <c r="E37" s="112"/>
    </row>
    <row r="38" spans="1:5" ht="6" customHeight="1">
      <c r="A38" s="19"/>
      <c r="B38" s="19"/>
      <c r="C38" s="12"/>
      <c r="D38" s="12"/>
      <c r="E38" s="52"/>
    </row>
    <row r="39" spans="1:5" ht="15.75" customHeight="1">
      <c r="A39" s="108" t="s">
        <v>23</v>
      </c>
      <c r="B39" s="99" t="s">
        <v>24</v>
      </c>
      <c r="C39" s="101"/>
      <c r="D39" s="101"/>
      <c r="E39" s="102">
        <f>SUM(E41:E50)</f>
        <v>41981</v>
      </c>
    </row>
    <row r="40" spans="1:5" s="4" customFormat="1" ht="12">
      <c r="A40" s="67"/>
      <c r="B40" s="62" t="s">
        <v>14</v>
      </c>
      <c r="C40" s="14"/>
      <c r="D40" s="14"/>
      <c r="E40" s="53"/>
    </row>
    <row r="41" spans="1:5" s="4" customFormat="1" ht="15" customHeight="1">
      <c r="A41" s="20"/>
      <c r="B41" s="43" t="s">
        <v>73</v>
      </c>
      <c r="C41" s="64" t="s">
        <v>49</v>
      </c>
      <c r="D41" s="11">
        <v>5347</v>
      </c>
      <c r="E41" s="44">
        <v>28274</v>
      </c>
    </row>
    <row r="42" spans="1:5" s="4" customFormat="1" ht="15" customHeight="1">
      <c r="A42" s="20"/>
      <c r="B42" s="43" t="s">
        <v>74</v>
      </c>
      <c r="C42" s="11">
        <v>98348</v>
      </c>
      <c r="D42" s="11">
        <v>5347</v>
      </c>
      <c r="E42" s="44">
        <v>13707</v>
      </c>
    </row>
    <row r="43" spans="1:5" s="4" customFormat="1" ht="15" customHeight="1">
      <c r="A43" s="20"/>
      <c r="B43" s="43" t="s">
        <v>87</v>
      </c>
      <c r="C43" s="11">
        <v>98074</v>
      </c>
      <c r="D43" s="11">
        <v>5347</v>
      </c>
      <c r="E43" s="44"/>
    </row>
    <row r="44" spans="1:5" s="4" customFormat="1" ht="15" customHeight="1">
      <c r="A44" s="20"/>
      <c r="B44" s="43" t="s">
        <v>75</v>
      </c>
      <c r="C44" s="64" t="s">
        <v>51</v>
      </c>
      <c r="D44" s="11">
        <v>5347</v>
      </c>
      <c r="E44" s="44"/>
    </row>
    <row r="45" spans="1:5" s="4" customFormat="1" ht="15" customHeight="1">
      <c r="A45" s="21"/>
      <c r="B45" s="66" t="s">
        <v>76</v>
      </c>
      <c r="C45" s="64" t="s">
        <v>56</v>
      </c>
      <c r="D45" s="11">
        <v>5347</v>
      </c>
      <c r="E45" s="55"/>
    </row>
    <row r="46" spans="1:5" s="4" customFormat="1" ht="15" customHeight="1">
      <c r="A46" s="68"/>
      <c r="B46" s="69" t="s">
        <v>58</v>
      </c>
      <c r="C46" s="70" t="s">
        <v>57</v>
      </c>
      <c r="D46" s="70" t="s">
        <v>65</v>
      </c>
      <c r="E46" s="71"/>
    </row>
    <row r="47" spans="1:5" s="4" customFormat="1" ht="15" customHeight="1">
      <c r="A47" s="21"/>
      <c r="B47" s="43" t="s">
        <v>60</v>
      </c>
      <c r="C47" s="70" t="s">
        <v>59</v>
      </c>
      <c r="D47" s="64" t="s">
        <v>65</v>
      </c>
      <c r="E47" s="55"/>
    </row>
    <row r="48" spans="1:5" s="4" customFormat="1" ht="15" customHeight="1">
      <c r="A48" s="21"/>
      <c r="B48" s="43" t="s">
        <v>62</v>
      </c>
      <c r="C48" s="70" t="s">
        <v>61</v>
      </c>
      <c r="D48" s="64" t="s">
        <v>65</v>
      </c>
      <c r="E48" s="55"/>
    </row>
    <row r="49" spans="1:5" s="4" customFormat="1" ht="15" customHeight="1">
      <c r="A49" s="75"/>
      <c r="B49" s="22" t="s">
        <v>64</v>
      </c>
      <c r="C49" s="76"/>
      <c r="D49" s="65" t="s">
        <v>65</v>
      </c>
      <c r="E49" s="77"/>
    </row>
    <row r="50" spans="1:7" s="4" customFormat="1" ht="15" customHeight="1">
      <c r="A50" s="20"/>
      <c r="B50" s="46" t="s">
        <v>63</v>
      </c>
      <c r="C50" s="22"/>
      <c r="D50" s="121">
        <v>6363</v>
      </c>
      <c r="E50" s="44"/>
      <c r="G50" s="104"/>
    </row>
    <row r="51" spans="1:5" ht="12.75">
      <c r="A51" s="58"/>
      <c r="B51" s="58"/>
      <c r="C51" s="73"/>
      <c r="D51" s="73"/>
      <c r="E51" s="74"/>
    </row>
    <row r="52" spans="1:5" ht="15.75" customHeight="1">
      <c r="A52" s="99" t="s">
        <v>25</v>
      </c>
      <c r="B52" s="99" t="s">
        <v>26</v>
      </c>
      <c r="C52" s="101"/>
      <c r="D52" s="101"/>
      <c r="E52" s="102">
        <f>SUM(E54:E66)</f>
        <v>21963627.400000002</v>
      </c>
    </row>
    <row r="53" spans="1:5" ht="12.75">
      <c r="A53" s="31"/>
      <c r="B53" s="47" t="s">
        <v>14</v>
      </c>
      <c r="C53" s="32"/>
      <c r="D53" s="32"/>
      <c r="E53" s="51"/>
    </row>
    <row r="54" spans="1:5" s="4" customFormat="1" ht="15" customHeight="1">
      <c r="A54" s="20"/>
      <c r="B54" s="20" t="s">
        <v>42</v>
      </c>
      <c r="C54" s="11">
        <v>84</v>
      </c>
      <c r="D54" s="11">
        <v>6363</v>
      </c>
      <c r="E54" s="44">
        <v>16823502.69</v>
      </c>
    </row>
    <row r="55" spans="1:5" s="4" customFormat="1" ht="15" customHeight="1">
      <c r="A55" s="20"/>
      <c r="B55" s="20" t="s">
        <v>43</v>
      </c>
      <c r="C55" s="11">
        <v>116</v>
      </c>
      <c r="D55" s="11">
        <v>6363</v>
      </c>
      <c r="E55" s="44"/>
    </row>
    <row r="56" spans="1:5" s="4" customFormat="1" ht="15" customHeight="1">
      <c r="A56" s="20"/>
      <c r="B56" s="20" t="s">
        <v>44</v>
      </c>
      <c r="C56" s="11">
        <v>12</v>
      </c>
      <c r="D56" s="11">
        <v>6363</v>
      </c>
      <c r="E56" s="44"/>
    </row>
    <row r="57" spans="1:5" s="4" customFormat="1" ht="15" customHeight="1">
      <c r="A57" s="33"/>
      <c r="B57" s="33" t="s">
        <v>45</v>
      </c>
      <c r="C57" s="34">
        <v>81</v>
      </c>
      <c r="D57" s="34">
        <v>5347</v>
      </c>
      <c r="E57" s="56">
        <v>171767</v>
      </c>
    </row>
    <row r="58" spans="1:5" s="4" customFormat="1" ht="15" customHeight="1">
      <c r="A58" s="20"/>
      <c r="B58" s="33" t="s">
        <v>48</v>
      </c>
      <c r="C58" s="11">
        <v>96</v>
      </c>
      <c r="D58" s="11">
        <v>5347</v>
      </c>
      <c r="E58" s="44"/>
    </row>
    <row r="59" spans="1:5" s="4" customFormat="1" ht="15" customHeight="1">
      <c r="A59" s="20"/>
      <c r="B59" s="33" t="s">
        <v>47</v>
      </c>
      <c r="C59" s="11">
        <v>108</v>
      </c>
      <c r="D59" s="11">
        <v>5347</v>
      </c>
      <c r="E59" s="44"/>
    </row>
    <row r="60" spans="1:5" s="4" customFormat="1" ht="15" customHeight="1">
      <c r="A60" s="67"/>
      <c r="B60" s="81" t="s">
        <v>46</v>
      </c>
      <c r="C60" s="80">
        <v>115</v>
      </c>
      <c r="D60" s="80">
        <v>5347</v>
      </c>
      <c r="E60" s="53"/>
    </row>
    <row r="61" spans="1:5" s="4" customFormat="1" ht="23.25">
      <c r="A61" s="20"/>
      <c r="B61" s="126" t="s">
        <v>88</v>
      </c>
      <c r="C61" s="11">
        <v>90</v>
      </c>
      <c r="D61" s="11">
        <v>6363</v>
      </c>
      <c r="E61" s="44">
        <v>4956116.21</v>
      </c>
    </row>
    <row r="62" spans="1:5" s="23" customFormat="1" ht="23.25">
      <c r="A62" s="128"/>
      <c r="B62" s="126" t="s">
        <v>89</v>
      </c>
      <c r="C62" s="127">
        <v>118</v>
      </c>
      <c r="D62" s="34">
        <v>5347</v>
      </c>
      <c r="E62" s="129"/>
    </row>
    <row r="63" spans="1:5" s="23" customFormat="1" ht="23.25">
      <c r="A63" s="122"/>
      <c r="B63" s="123" t="s">
        <v>81</v>
      </c>
      <c r="C63" s="124">
        <v>116</v>
      </c>
      <c r="D63" s="34">
        <v>6363</v>
      </c>
      <c r="E63" s="125"/>
    </row>
    <row r="64" spans="1:5" s="23" customFormat="1" ht="23.25">
      <c r="A64" s="128"/>
      <c r="B64" s="126" t="s">
        <v>82</v>
      </c>
      <c r="C64" s="127">
        <v>115</v>
      </c>
      <c r="D64" s="11">
        <v>5347</v>
      </c>
      <c r="E64" s="129"/>
    </row>
    <row r="65" spans="1:5" s="4" customFormat="1" ht="15" customHeight="1">
      <c r="A65" s="33"/>
      <c r="B65" s="48" t="s">
        <v>27</v>
      </c>
      <c r="C65" s="38"/>
      <c r="D65" s="34">
        <v>5347</v>
      </c>
      <c r="E65" s="56">
        <v>12241.5</v>
      </c>
    </row>
    <row r="66" spans="1:5" s="4" customFormat="1" ht="15" customHeight="1">
      <c r="A66" s="20"/>
      <c r="B66" s="46" t="s">
        <v>28</v>
      </c>
      <c r="C66" s="22"/>
      <c r="D66" s="70" t="s">
        <v>72</v>
      </c>
      <c r="E66" s="44"/>
    </row>
    <row r="67" spans="1:5" ht="13.5" thickBot="1">
      <c r="A67" s="12"/>
      <c r="B67" s="19"/>
      <c r="C67" s="12"/>
      <c r="D67" s="12"/>
      <c r="E67" s="52"/>
    </row>
    <row r="68" spans="1:7" ht="15.75" customHeight="1" thickBot="1" thickTop="1">
      <c r="A68" s="95" t="s">
        <v>29</v>
      </c>
      <c r="B68" s="96" t="s">
        <v>30</v>
      </c>
      <c r="C68" s="95"/>
      <c r="D68" s="95"/>
      <c r="E68" s="97">
        <f>SUM(E39,E52)</f>
        <v>22005608.400000002</v>
      </c>
      <c r="G68" s="3"/>
    </row>
    <row r="69" spans="1:7" ht="20.25" customHeight="1" thickBot="1" thickTop="1">
      <c r="A69" s="117" t="s">
        <v>31</v>
      </c>
      <c r="B69" s="119" t="s">
        <v>32</v>
      </c>
      <c r="C69" s="117"/>
      <c r="D69" s="117"/>
      <c r="E69" s="118">
        <f>SUM(E35-E68)</f>
        <v>-22005608.400000002</v>
      </c>
      <c r="G69" s="3"/>
    </row>
    <row r="70" spans="1:5" s="4" customFormat="1" ht="12.75">
      <c r="A70" s="120" t="s">
        <v>33</v>
      </c>
      <c r="B70" s="35" t="s">
        <v>34</v>
      </c>
      <c r="C70" s="138"/>
      <c r="D70" s="139"/>
      <c r="E70" s="140"/>
    </row>
    <row r="71" spans="1:5" s="4" customFormat="1" ht="12.75">
      <c r="A71" s="11"/>
      <c r="B71" s="20" t="s">
        <v>35</v>
      </c>
      <c r="C71" s="141"/>
      <c r="D71" s="142"/>
      <c r="E71" s="143"/>
    </row>
    <row r="72" spans="1:5" s="4" customFormat="1" ht="12.75">
      <c r="A72" s="11"/>
      <c r="B72" s="20" t="s">
        <v>80</v>
      </c>
      <c r="C72" s="141"/>
      <c r="D72" s="142"/>
      <c r="E72" s="143"/>
    </row>
    <row r="73" spans="1:5" s="4" customFormat="1" ht="12.75">
      <c r="A73" s="11"/>
      <c r="B73" s="20" t="s">
        <v>36</v>
      </c>
      <c r="C73" s="141"/>
      <c r="D73" s="142"/>
      <c r="E73" s="143"/>
    </row>
    <row r="74" spans="1:5" s="4" customFormat="1" ht="13.5" thickBot="1">
      <c r="A74" s="37"/>
      <c r="B74" s="72" t="s">
        <v>37</v>
      </c>
      <c r="C74" s="150"/>
      <c r="D74" s="151"/>
      <c r="E74" s="152"/>
    </row>
    <row r="75" spans="1:5" s="4" customFormat="1" ht="13.5" thickBot="1">
      <c r="A75" s="24"/>
      <c r="B75" s="24" t="s">
        <v>38</v>
      </c>
      <c r="C75" s="153"/>
      <c r="D75" s="154"/>
      <c r="E75" s="155"/>
    </row>
    <row r="77" spans="2:5" ht="12.75">
      <c r="B77" s="29" t="s">
        <v>92</v>
      </c>
      <c r="D77" s="156" t="s">
        <v>93</v>
      </c>
      <c r="E77" s="157"/>
    </row>
    <row r="78" spans="2:5" ht="12.75">
      <c r="B78" s="30" t="s">
        <v>95</v>
      </c>
      <c r="D78" s="158" t="s">
        <v>95</v>
      </c>
      <c r="E78" s="159"/>
    </row>
    <row r="80" ht="12.75">
      <c r="B80" s="28" t="s">
        <v>94</v>
      </c>
    </row>
    <row r="81" ht="12.75">
      <c r="B81" s="30" t="s">
        <v>95</v>
      </c>
    </row>
  </sheetData>
  <sheetProtection/>
  <mergeCells count="15">
    <mergeCell ref="C74:E74"/>
    <mergeCell ref="C75:E75"/>
    <mergeCell ref="C11:E11"/>
    <mergeCell ref="C12:E12"/>
    <mergeCell ref="D77:E77"/>
    <mergeCell ref="D78:E78"/>
    <mergeCell ref="C71:E71"/>
    <mergeCell ref="C72:E72"/>
    <mergeCell ref="C73:E73"/>
    <mergeCell ref="C7:E7"/>
    <mergeCell ref="C8:E8"/>
    <mergeCell ref="C9:E9"/>
    <mergeCell ref="C10:E10"/>
    <mergeCell ref="C13:E13"/>
    <mergeCell ref="C70:E70"/>
  </mergeCells>
  <printOptions/>
  <pageMargins left="0.31496062992125984" right="0.31496062992125984" top="0.1968503937007874" bottom="0.1968503937007874" header="0.11811023622047245" footer="0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default</cp:lastModifiedBy>
  <cp:lastPrinted>2020-02-13T12:59:31Z</cp:lastPrinted>
  <dcterms:created xsi:type="dcterms:W3CDTF">2007-09-11T06:59:34Z</dcterms:created>
  <dcterms:modified xsi:type="dcterms:W3CDTF">2020-06-02T10:39:39Z</dcterms:modified>
  <cp:category/>
  <cp:version/>
  <cp:contentType/>
  <cp:contentStatus/>
</cp:coreProperties>
</file>