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<sst xmlns="http://schemas.openxmlformats.org/spreadsheetml/2006/main" count="56" uniqueCount="53">
  <si>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Třída 1</t>
  </si>
  <si>
    <t>Daňové příjmy</t>
  </si>
  <si>
    <t>Poplatky v oblasti životního prostředí</t>
  </si>
  <si>
    <t>znečišťování ovzduší</t>
  </si>
  <si>
    <t>Místní poplatky</t>
  </si>
  <si>
    <t>pes</t>
  </si>
  <si>
    <t>lázeňský nebo rekreační</t>
  </si>
  <si>
    <t>zábor veřejného prostranství</t>
  </si>
  <si>
    <t>poplatek ze vstupného</t>
  </si>
  <si>
    <t>ubytovací kapacita</t>
  </si>
  <si>
    <t>odvod z loterií a her</t>
  </si>
  <si>
    <t>Správní poplatky</t>
  </si>
  <si>
    <t>Majetkové daně</t>
  </si>
  <si>
    <t>daň z nemovitosti</t>
  </si>
  <si>
    <t>Třída 2</t>
  </si>
  <si>
    <t>Nedaňové příjmy</t>
  </si>
  <si>
    <t>Příjmy z vlastní činnosti</t>
  </si>
  <si>
    <t>činnost místní správy</t>
  </si>
  <si>
    <t>kultura</t>
  </si>
  <si>
    <t>mezinárodní spolupráce</t>
  </si>
  <si>
    <t>úroky</t>
  </si>
  <si>
    <t>Přijaté sankční platby</t>
  </si>
  <si>
    <t>pokuty</t>
  </si>
  <si>
    <t>přijaté vratky transferu</t>
  </si>
  <si>
    <t>Ostatní nedaňové příjmy</t>
  </si>
  <si>
    <t>přijaté neinvestiční dary</t>
  </si>
  <si>
    <t>přijaté pojistné náhrady</t>
  </si>
  <si>
    <t>vratka přeplatků záloh</t>
  </si>
  <si>
    <t>omylné platby</t>
  </si>
  <si>
    <t>Přijaté dary</t>
  </si>
  <si>
    <t>dary na pořízení dlouhodobého majetku</t>
  </si>
  <si>
    <t>Třída 3</t>
  </si>
  <si>
    <t>Kapitálové příjmy</t>
  </si>
  <si>
    <t>Třída 4</t>
  </si>
  <si>
    <t>Přijaté dotace</t>
  </si>
  <si>
    <t>neinvestiční dotace MHMP</t>
  </si>
  <si>
    <t>Neinvestiční přijaté dotace</t>
  </si>
  <si>
    <t>neinvestiční dotace z všeob. pokl. Správy</t>
  </si>
  <si>
    <t>neinvestiční dotace ze SR</t>
  </si>
  <si>
    <t>ostatní neinvestiční transfery SR</t>
  </si>
  <si>
    <t>ostat.nei. přijaté  transf. od rozpočtů územ.úrovně</t>
  </si>
  <si>
    <t>převody z VHČ</t>
  </si>
  <si>
    <t>převody z rozpočtových účtů</t>
  </si>
  <si>
    <t>Ostatní převody z vlastních fondů</t>
  </si>
  <si>
    <t>převody z FRR</t>
  </si>
  <si>
    <t>Investiční přijaté dotace</t>
  </si>
  <si>
    <t>investiční transfery ze státního rozpočtu</t>
  </si>
  <si>
    <t>ostatní investiční přijaté transféry</t>
  </si>
  <si>
    <t xml:space="preserve">Příjmy celkem </t>
  </si>
  <si>
    <t xml:space="preserve">Zpracovala: Dagmar Petrová </t>
  </si>
  <si>
    <t>Sejmuto:</t>
  </si>
  <si>
    <t>Vyvěšeno: 29. 12. 2017</t>
  </si>
  <si>
    <t>Návrh rozpočtu MČ Praha - Vinoř na rok 2018 - Závazné ukazatele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</si>
</sst>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dd/mm/yyyy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164" fontId="3" fillId="0" borderId="0" xfId="36" applyNumberFormat="1" applyFont="1">
      <alignment/>
      <protection/>
    </xf>
    <xf numFmtId="164" fontId="3" fillId="0" borderId="10" xfId="36" applyNumberFormat="1" applyFont="1" applyBorder="1">
      <alignment/>
      <protection/>
    </xf>
    <xf numFmtId="0" fontId="4" fillId="0" borderId="0" xfId="36" applyFont="1">
      <alignment/>
      <protection/>
    </xf>
    <xf numFmtId="164" fontId="2" fillId="0" borderId="0" xfId="36" applyNumberFormat="1" applyFont="1">
      <alignment/>
      <protection/>
    </xf>
    <xf numFmtId="164" fontId="2" fillId="0" borderId="10" xfId="36" applyNumberFormat="1" applyFont="1" applyBorder="1">
      <alignment/>
      <protection/>
    </xf>
    <xf numFmtId="0" fontId="5" fillId="0" borderId="0" xfId="36" applyFont="1" applyAlignment="1">
      <alignment horizontal="center"/>
      <protection/>
    </xf>
    <xf numFmtId="0" fontId="1" fillId="0" borderId="0" xfId="36" applyFont="1">
      <alignment/>
      <protection/>
    </xf>
    <xf numFmtId="164" fontId="4" fillId="0" borderId="0" xfId="36" applyNumberFormat="1" applyFont="1">
      <alignment/>
      <protection/>
    </xf>
    <xf numFmtId="164" fontId="4" fillId="0" borderId="10" xfId="36" applyNumberFormat="1" applyFont="1" applyBorder="1">
      <alignment/>
      <protection/>
    </xf>
    <xf numFmtId="164" fontId="5" fillId="0" borderId="0" xfId="36" applyNumberFormat="1" applyFont="1">
      <alignment/>
      <protection/>
    </xf>
    <xf numFmtId="164" fontId="5" fillId="0" borderId="10" xfId="36" applyNumberFormat="1" applyFont="1" applyBorder="1">
      <alignment/>
      <protection/>
    </xf>
    <xf numFmtId="0" fontId="1" fillId="0" borderId="0" xfId="36" applyAlignment="1">
      <alignment horizontal="center"/>
      <protection/>
    </xf>
    <xf numFmtId="164" fontId="1" fillId="0" borderId="0" xfId="36" applyNumberFormat="1">
      <alignment/>
      <protection/>
    </xf>
    <xf numFmtId="164" fontId="1" fillId="0" borderId="10" xfId="36" applyNumberFormat="1" applyBorder="1">
      <alignment/>
      <protection/>
    </xf>
    <xf numFmtId="164" fontId="6" fillId="0" borderId="0" xfId="36" applyNumberFormat="1" applyFont="1">
      <alignment/>
      <protection/>
    </xf>
    <xf numFmtId="164" fontId="6" fillId="0" borderId="10" xfId="36" applyNumberFormat="1" applyFont="1" applyBorder="1">
      <alignment/>
      <protection/>
    </xf>
    <xf numFmtId="0" fontId="2" fillId="0" borderId="0" xfId="36" applyFont="1" applyAlignment="1">
      <alignment horizontal="center"/>
      <protection/>
    </xf>
    <xf numFmtId="0" fontId="7" fillId="0" borderId="0" xfId="36" applyFont="1">
      <alignment/>
      <protection/>
    </xf>
    <xf numFmtId="0" fontId="6" fillId="0" borderId="0" xfId="36" applyFont="1">
      <alignment/>
      <protection/>
    </xf>
    <xf numFmtId="0" fontId="1" fillId="0" borderId="0" xfId="36" applyFont="1" applyAlignment="1">
      <alignment horizontal="center"/>
      <protection/>
    </xf>
    <xf numFmtId="165" fontId="1" fillId="0" borderId="0" xfId="36" applyNumberFormat="1" applyFont="1" applyAlignment="1">
      <alignment horizontal="left"/>
      <protection/>
    </xf>
    <xf numFmtId="165" fontId="1" fillId="0" borderId="0" xfId="36" applyNumberFormat="1">
      <alignment/>
      <protection/>
    </xf>
    <xf numFmtId="0" fontId="24" fillId="0" borderId="0" xfId="36" applyFont="1">
      <alignment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PageLayoutView="0" workbookViewId="0" topLeftCell="A1">
      <selection activeCell="K1" sqref="K1"/>
    </sheetView>
  </sheetViews>
  <sheetFormatPr defaultColWidth="11.57421875" defaultRowHeight="12.75"/>
  <cols>
    <col min="1" max="1" width="11.57421875" style="1" customWidth="1"/>
    <col min="2" max="2" width="39.57421875" style="1" customWidth="1"/>
    <col min="3" max="8" width="0" style="1" hidden="1" customWidth="1"/>
    <col min="9" max="9" width="15.7109375" style="1" customWidth="1"/>
    <col min="10" max="16384" width="11.57421875" style="1" customWidth="1"/>
  </cols>
  <sheetData>
    <row r="1" ht="18">
      <c r="A1" s="25" t="s">
        <v>52</v>
      </c>
    </row>
    <row r="2" spans="2:8" ht="17.25">
      <c r="B2" s="2"/>
      <c r="H2" s="2"/>
    </row>
    <row r="3" spans="1:9" ht="17.25">
      <c r="A3" s="2" t="s">
        <v>0</v>
      </c>
      <c r="B3" s="2" t="s">
        <v>1</v>
      </c>
      <c r="C3" s="3">
        <f aca="true" t="shared" si="0" ref="C3:I3">SUM(C6+C13+C14)</f>
        <v>4020</v>
      </c>
      <c r="D3" s="3">
        <f t="shared" si="0"/>
        <v>4020</v>
      </c>
      <c r="E3" s="3">
        <f t="shared" si="0"/>
        <v>4020</v>
      </c>
      <c r="F3" s="3">
        <f t="shared" si="0"/>
        <v>4020</v>
      </c>
      <c r="G3" s="3">
        <f t="shared" si="0"/>
        <v>4020</v>
      </c>
      <c r="H3" s="4">
        <f t="shared" si="0"/>
        <v>3745</v>
      </c>
      <c r="I3" s="4">
        <f t="shared" si="0"/>
        <v>3745</v>
      </c>
    </row>
    <row r="4" spans="1:9" ht="17.25">
      <c r="A4" s="2"/>
      <c r="B4" s="5" t="s">
        <v>2</v>
      </c>
      <c r="C4" s="6"/>
      <c r="D4" s="6"/>
      <c r="E4" s="6"/>
      <c r="F4" s="6"/>
      <c r="G4" s="6"/>
      <c r="H4" s="7"/>
      <c r="I4" s="7"/>
    </row>
    <row r="5" spans="1:9" ht="17.25">
      <c r="A5" s="8">
        <v>1332</v>
      </c>
      <c r="B5" s="9" t="s">
        <v>3</v>
      </c>
      <c r="C5" s="6"/>
      <c r="D5" s="6"/>
      <c r="E5" s="6"/>
      <c r="F5" s="6"/>
      <c r="G5" s="6"/>
      <c r="H5" s="7"/>
      <c r="I5" s="7"/>
    </row>
    <row r="6" spans="1:9" ht="14.25">
      <c r="A6" s="8"/>
      <c r="B6" s="5" t="s">
        <v>4</v>
      </c>
      <c r="C6" s="10">
        <f aca="true" t="shared" si="1" ref="C6:I6">SUM(C7:C12)</f>
        <v>520</v>
      </c>
      <c r="D6" s="10">
        <f t="shared" si="1"/>
        <v>520</v>
      </c>
      <c r="E6" s="10">
        <f t="shared" si="1"/>
        <v>520</v>
      </c>
      <c r="F6" s="10">
        <f t="shared" si="1"/>
        <v>520</v>
      </c>
      <c r="G6" s="10">
        <f t="shared" si="1"/>
        <v>520</v>
      </c>
      <c r="H6" s="11">
        <f t="shared" si="1"/>
        <v>295</v>
      </c>
      <c r="I6" s="11">
        <f t="shared" si="1"/>
        <v>295</v>
      </c>
    </row>
    <row r="7" spans="1:9" ht="14.25">
      <c r="A7" s="8">
        <v>1341</v>
      </c>
      <c r="B7" s="9" t="s">
        <v>5</v>
      </c>
      <c r="C7" s="12">
        <v>150</v>
      </c>
      <c r="D7" s="12">
        <v>150</v>
      </c>
      <c r="E7" s="12">
        <v>150</v>
      </c>
      <c r="F7" s="12">
        <v>150</v>
      </c>
      <c r="G7" s="12">
        <v>150</v>
      </c>
      <c r="H7" s="13">
        <v>140</v>
      </c>
      <c r="I7" s="13">
        <v>140</v>
      </c>
    </row>
    <row r="8" spans="1:9" ht="14.25">
      <c r="A8" s="14">
        <v>1342</v>
      </c>
      <c r="B8" s="1" t="s">
        <v>6</v>
      </c>
      <c r="C8" s="15">
        <v>10</v>
      </c>
      <c r="D8" s="15">
        <v>10</v>
      </c>
      <c r="E8" s="15">
        <v>10</v>
      </c>
      <c r="F8" s="15">
        <v>10</v>
      </c>
      <c r="G8" s="15">
        <v>10</v>
      </c>
      <c r="H8" s="16">
        <v>10</v>
      </c>
      <c r="I8" s="16">
        <v>10</v>
      </c>
    </row>
    <row r="9" spans="1:9" ht="14.25">
      <c r="A9" s="14">
        <v>1343</v>
      </c>
      <c r="B9" s="1" t="s">
        <v>7</v>
      </c>
      <c r="C9" s="15">
        <v>100</v>
      </c>
      <c r="D9" s="15">
        <v>100</v>
      </c>
      <c r="E9" s="15">
        <v>100</v>
      </c>
      <c r="F9" s="15">
        <v>100</v>
      </c>
      <c r="G9" s="15">
        <v>100</v>
      </c>
      <c r="H9" s="16">
        <v>100</v>
      </c>
      <c r="I9" s="16">
        <v>100</v>
      </c>
    </row>
    <row r="10" spans="1:9" ht="14.25">
      <c r="A10" s="14">
        <v>1344</v>
      </c>
      <c r="B10" s="1" t="s">
        <v>8</v>
      </c>
      <c r="C10" s="15">
        <v>10</v>
      </c>
      <c r="D10" s="15">
        <v>10</v>
      </c>
      <c r="E10" s="15">
        <v>10</v>
      </c>
      <c r="F10" s="15">
        <v>10</v>
      </c>
      <c r="G10" s="15">
        <v>10</v>
      </c>
      <c r="H10" s="16">
        <v>5</v>
      </c>
      <c r="I10" s="16">
        <v>5</v>
      </c>
    </row>
    <row r="11" spans="1:9" ht="14.25">
      <c r="A11" s="14">
        <v>1345</v>
      </c>
      <c r="B11" s="1" t="s">
        <v>9</v>
      </c>
      <c r="C11" s="15">
        <v>50</v>
      </c>
      <c r="D11" s="15">
        <v>50</v>
      </c>
      <c r="E11" s="15">
        <v>50</v>
      </c>
      <c r="F11" s="15">
        <v>50</v>
      </c>
      <c r="G11" s="15">
        <v>50</v>
      </c>
      <c r="H11" s="16">
        <v>40</v>
      </c>
      <c r="I11" s="16">
        <v>40</v>
      </c>
    </row>
    <row r="12" spans="1:9" ht="14.25">
      <c r="A12" s="14">
        <v>1351</v>
      </c>
      <c r="B12" s="1" t="s">
        <v>10</v>
      </c>
      <c r="C12" s="15">
        <v>200</v>
      </c>
      <c r="D12" s="15">
        <v>200</v>
      </c>
      <c r="E12" s="15">
        <v>200</v>
      </c>
      <c r="F12" s="15">
        <v>200</v>
      </c>
      <c r="G12" s="15">
        <v>200</v>
      </c>
      <c r="H12" s="16">
        <v>0</v>
      </c>
      <c r="I12" s="16">
        <v>0</v>
      </c>
    </row>
    <row r="13" spans="1:9" ht="14.25">
      <c r="A13" s="14">
        <v>1361</v>
      </c>
      <c r="B13" s="5" t="s">
        <v>11</v>
      </c>
      <c r="C13" s="17">
        <v>200</v>
      </c>
      <c r="D13" s="17">
        <v>200</v>
      </c>
      <c r="E13" s="17">
        <v>200</v>
      </c>
      <c r="F13" s="17">
        <v>200</v>
      </c>
      <c r="G13" s="17">
        <v>200</v>
      </c>
      <c r="H13" s="18">
        <v>150</v>
      </c>
      <c r="I13" s="18">
        <v>150</v>
      </c>
    </row>
    <row r="14" spans="1:9" ht="14.25">
      <c r="A14" s="8"/>
      <c r="B14" s="5" t="s">
        <v>12</v>
      </c>
      <c r="C14" s="10">
        <v>3300</v>
      </c>
      <c r="D14" s="10">
        <v>3300</v>
      </c>
      <c r="E14" s="10">
        <v>3300</v>
      </c>
      <c r="F14" s="10">
        <v>3300</v>
      </c>
      <c r="G14" s="10">
        <v>3300</v>
      </c>
      <c r="H14" s="11">
        <v>3300</v>
      </c>
      <c r="I14" s="11">
        <v>3300</v>
      </c>
    </row>
    <row r="15" spans="1:9" ht="14.25">
      <c r="A15" s="8">
        <v>1511</v>
      </c>
      <c r="B15" s="9" t="s">
        <v>13</v>
      </c>
      <c r="C15" s="12">
        <v>3300</v>
      </c>
      <c r="D15" s="12">
        <v>3300</v>
      </c>
      <c r="E15" s="12">
        <v>3300</v>
      </c>
      <c r="F15" s="12">
        <v>3300</v>
      </c>
      <c r="G15" s="12">
        <v>3300</v>
      </c>
      <c r="H15" s="13">
        <v>3300</v>
      </c>
      <c r="I15" s="13">
        <v>3300</v>
      </c>
    </row>
    <row r="16" spans="1:9" ht="17.25">
      <c r="A16" s="19" t="s">
        <v>14</v>
      </c>
      <c r="B16" s="2" t="s">
        <v>15</v>
      </c>
      <c r="C16" s="3">
        <f aca="true" t="shared" si="2" ref="C16:I16">SUM(C17+C22+C25)</f>
        <v>285</v>
      </c>
      <c r="D16" s="3">
        <f t="shared" si="2"/>
        <v>285</v>
      </c>
      <c r="E16" s="3">
        <f t="shared" si="2"/>
        <v>285</v>
      </c>
      <c r="F16" s="3">
        <f t="shared" si="2"/>
        <v>285</v>
      </c>
      <c r="G16" s="3">
        <f t="shared" si="2"/>
        <v>285</v>
      </c>
      <c r="H16" s="4">
        <f t="shared" si="2"/>
        <v>265</v>
      </c>
      <c r="I16" s="4">
        <f t="shared" si="2"/>
        <v>255</v>
      </c>
    </row>
    <row r="17" spans="1:9" ht="14.25">
      <c r="A17" s="8">
        <v>21</v>
      </c>
      <c r="B17" s="5" t="s">
        <v>16</v>
      </c>
      <c r="C17" s="10">
        <f aca="true" t="shared" si="3" ref="C17:I17">SUM(C18:C21)</f>
        <v>250</v>
      </c>
      <c r="D17" s="10">
        <f t="shared" si="3"/>
        <v>250</v>
      </c>
      <c r="E17" s="10">
        <f t="shared" si="3"/>
        <v>250</v>
      </c>
      <c r="F17" s="10">
        <f t="shared" si="3"/>
        <v>250</v>
      </c>
      <c r="G17" s="10">
        <f t="shared" si="3"/>
        <v>250</v>
      </c>
      <c r="H17" s="11">
        <f t="shared" si="3"/>
        <v>230</v>
      </c>
      <c r="I17" s="11">
        <f t="shared" si="3"/>
        <v>220</v>
      </c>
    </row>
    <row r="18" spans="1:9" ht="14.25">
      <c r="A18" s="8">
        <v>2111</v>
      </c>
      <c r="B18" s="9" t="s">
        <v>17</v>
      </c>
      <c r="C18" s="12"/>
      <c r="D18" s="12"/>
      <c r="E18" s="12"/>
      <c r="F18" s="12"/>
      <c r="G18" s="12"/>
      <c r="H18" s="13"/>
      <c r="I18" s="13"/>
    </row>
    <row r="19" spans="1:9" ht="14.25">
      <c r="A19" s="14">
        <v>2111</v>
      </c>
      <c r="B19" s="1" t="s">
        <v>18</v>
      </c>
      <c r="C19" s="15">
        <v>100</v>
      </c>
      <c r="D19" s="15">
        <v>100</v>
      </c>
      <c r="E19" s="15">
        <v>100</v>
      </c>
      <c r="F19" s="15">
        <v>100</v>
      </c>
      <c r="G19" s="15">
        <v>100</v>
      </c>
      <c r="H19" s="16">
        <v>100</v>
      </c>
      <c r="I19" s="16">
        <v>100</v>
      </c>
    </row>
    <row r="20" spans="1:9" ht="14.25">
      <c r="A20" s="14">
        <v>2111</v>
      </c>
      <c r="B20" s="1" t="s">
        <v>19</v>
      </c>
      <c r="C20" s="15">
        <v>100</v>
      </c>
      <c r="D20" s="15">
        <v>100</v>
      </c>
      <c r="E20" s="15">
        <v>100</v>
      </c>
      <c r="F20" s="15">
        <v>100</v>
      </c>
      <c r="G20" s="15">
        <v>100</v>
      </c>
      <c r="H20" s="16">
        <v>100</v>
      </c>
      <c r="I20" s="16">
        <v>100</v>
      </c>
    </row>
    <row r="21" spans="1:9" ht="14.25">
      <c r="A21" s="8">
        <v>2141</v>
      </c>
      <c r="B21" s="9" t="s">
        <v>20</v>
      </c>
      <c r="C21" s="12">
        <v>50</v>
      </c>
      <c r="D21" s="12">
        <v>50</v>
      </c>
      <c r="E21" s="12">
        <v>50</v>
      </c>
      <c r="F21" s="12">
        <v>50</v>
      </c>
      <c r="G21" s="12">
        <v>50</v>
      </c>
      <c r="H21" s="13">
        <v>30</v>
      </c>
      <c r="I21" s="13">
        <v>20</v>
      </c>
    </row>
    <row r="22" spans="1:9" ht="14.25">
      <c r="A22" s="8">
        <v>22</v>
      </c>
      <c r="B22" s="5" t="s">
        <v>21</v>
      </c>
      <c r="C22" s="10">
        <f aca="true" t="shared" si="4" ref="C22:I22">SUM(C23:C24)</f>
        <v>5</v>
      </c>
      <c r="D22" s="10">
        <f t="shared" si="4"/>
        <v>5</v>
      </c>
      <c r="E22" s="10">
        <f t="shared" si="4"/>
        <v>5</v>
      </c>
      <c r="F22" s="10">
        <f t="shared" si="4"/>
        <v>5</v>
      </c>
      <c r="G22" s="10">
        <f t="shared" si="4"/>
        <v>5</v>
      </c>
      <c r="H22" s="11">
        <f t="shared" si="4"/>
        <v>5</v>
      </c>
      <c r="I22" s="11">
        <f t="shared" si="4"/>
        <v>5</v>
      </c>
    </row>
    <row r="23" spans="1:9" ht="14.25">
      <c r="A23" s="8">
        <v>2211</v>
      </c>
      <c r="B23" s="9" t="s">
        <v>22</v>
      </c>
      <c r="C23" s="12">
        <v>5</v>
      </c>
      <c r="D23" s="12">
        <v>5</v>
      </c>
      <c r="E23" s="12">
        <v>5</v>
      </c>
      <c r="F23" s="12">
        <v>5</v>
      </c>
      <c r="G23" s="12">
        <v>5</v>
      </c>
      <c r="H23" s="13">
        <v>5</v>
      </c>
      <c r="I23" s="13">
        <v>5</v>
      </c>
    </row>
    <row r="24" spans="1:9" ht="14.25">
      <c r="A24" s="8">
        <v>2221</v>
      </c>
      <c r="B24" s="20" t="s">
        <v>23</v>
      </c>
      <c r="C24" s="12"/>
      <c r="D24" s="12"/>
      <c r="E24" s="12"/>
      <c r="F24" s="12"/>
      <c r="G24" s="12"/>
      <c r="H24" s="13"/>
      <c r="I24" s="13"/>
    </row>
    <row r="25" spans="1:9" ht="14.25">
      <c r="A25" s="8">
        <v>23</v>
      </c>
      <c r="B25" s="5" t="s">
        <v>24</v>
      </c>
      <c r="C25" s="10">
        <f aca="true" t="shared" si="5" ref="C25:I25">SUM(C26:C32)</f>
        <v>30</v>
      </c>
      <c r="D25" s="10">
        <f t="shared" si="5"/>
        <v>30</v>
      </c>
      <c r="E25" s="10">
        <f t="shared" si="5"/>
        <v>30</v>
      </c>
      <c r="F25" s="10">
        <f t="shared" si="5"/>
        <v>30</v>
      </c>
      <c r="G25" s="10">
        <f t="shared" si="5"/>
        <v>30</v>
      </c>
      <c r="H25" s="11">
        <f t="shared" si="5"/>
        <v>30</v>
      </c>
      <c r="I25" s="11">
        <f t="shared" si="5"/>
        <v>30</v>
      </c>
    </row>
    <row r="26" spans="1:9" ht="14.25">
      <c r="A26" s="8">
        <v>2321</v>
      </c>
      <c r="B26" s="9" t="s">
        <v>25</v>
      </c>
      <c r="C26" s="12"/>
      <c r="D26" s="12"/>
      <c r="E26" s="12"/>
      <c r="F26" s="12"/>
      <c r="G26" s="12"/>
      <c r="H26" s="13"/>
      <c r="I26" s="13"/>
    </row>
    <row r="27" spans="1:9" ht="14.25">
      <c r="A27" s="8">
        <v>2322</v>
      </c>
      <c r="B27" s="9" t="s">
        <v>26</v>
      </c>
      <c r="C27" s="12">
        <v>20</v>
      </c>
      <c r="D27" s="12">
        <v>20</v>
      </c>
      <c r="E27" s="12">
        <v>20</v>
      </c>
      <c r="F27" s="12">
        <v>20</v>
      </c>
      <c r="G27" s="12">
        <v>20</v>
      </c>
      <c r="H27" s="13">
        <v>20</v>
      </c>
      <c r="I27" s="13">
        <v>20</v>
      </c>
    </row>
    <row r="28" spans="1:9" ht="14.25">
      <c r="A28" s="8">
        <v>2324</v>
      </c>
      <c r="B28" s="9" t="s">
        <v>27</v>
      </c>
      <c r="C28" s="12"/>
      <c r="D28" s="12"/>
      <c r="E28" s="12"/>
      <c r="F28" s="12"/>
      <c r="G28" s="12"/>
      <c r="H28" s="13"/>
      <c r="I28" s="13"/>
    </row>
    <row r="29" spans="1:9" ht="14.25">
      <c r="A29" s="8">
        <v>2328</v>
      </c>
      <c r="B29" s="9" t="s">
        <v>28</v>
      </c>
      <c r="C29" s="12"/>
      <c r="D29" s="12"/>
      <c r="E29" s="12"/>
      <c r="F29" s="12"/>
      <c r="G29" s="12"/>
      <c r="H29" s="13"/>
      <c r="I29" s="13"/>
    </row>
    <row r="30" spans="1:9" ht="14.25">
      <c r="A30" s="8">
        <v>2329</v>
      </c>
      <c r="B30" s="9" t="s">
        <v>24</v>
      </c>
      <c r="C30" s="12">
        <v>10</v>
      </c>
      <c r="D30" s="12">
        <v>10</v>
      </c>
      <c r="E30" s="12">
        <v>10</v>
      </c>
      <c r="F30" s="12">
        <v>10</v>
      </c>
      <c r="G30" s="12">
        <v>10</v>
      </c>
      <c r="H30" s="13">
        <v>10</v>
      </c>
      <c r="I30" s="13">
        <v>10</v>
      </c>
    </row>
    <row r="31" spans="1:9" ht="14.25">
      <c r="A31" s="8">
        <v>31</v>
      </c>
      <c r="B31" s="5" t="s">
        <v>29</v>
      </c>
      <c r="C31" s="12"/>
      <c r="D31" s="12"/>
      <c r="E31" s="12"/>
      <c r="F31" s="12"/>
      <c r="G31" s="12"/>
      <c r="H31" s="13"/>
      <c r="I31" s="13"/>
    </row>
    <row r="32" spans="1:9" ht="14.25">
      <c r="A32" s="8">
        <v>3121</v>
      </c>
      <c r="B32" s="9" t="s">
        <v>30</v>
      </c>
      <c r="C32" s="12"/>
      <c r="D32" s="12"/>
      <c r="E32" s="12"/>
      <c r="F32" s="12"/>
      <c r="G32" s="12"/>
      <c r="H32" s="13"/>
      <c r="I32" s="13"/>
    </row>
    <row r="33" spans="1:9" ht="17.25">
      <c r="A33" s="19" t="s">
        <v>31</v>
      </c>
      <c r="B33" s="2" t="s">
        <v>32</v>
      </c>
      <c r="C33" s="15"/>
      <c r="D33" s="15"/>
      <c r="E33" s="15"/>
      <c r="F33" s="15"/>
      <c r="G33" s="15"/>
      <c r="H33" s="16"/>
      <c r="I33" s="16"/>
    </row>
    <row r="34" spans="1:9" ht="17.25">
      <c r="A34" s="19" t="s">
        <v>33</v>
      </c>
      <c r="B34" s="2" t="s">
        <v>34</v>
      </c>
      <c r="C34" s="3">
        <f>SUM(C46+C36)</f>
        <v>17537</v>
      </c>
      <c r="D34" s="3">
        <f aca="true" t="shared" si="6" ref="D34:I34">SUM(D36+D46)</f>
        <v>24620</v>
      </c>
      <c r="E34" s="3">
        <f t="shared" si="6"/>
        <v>32321.800000000003</v>
      </c>
      <c r="F34" s="3">
        <f t="shared" si="6"/>
        <v>33321.8</v>
      </c>
      <c r="G34" s="3">
        <f t="shared" si="6"/>
        <v>33653.8</v>
      </c>
      <c r="H34" s="4">
        <f t="shared" si="6"/>
        <v>19333</v>
      </c>
      <c r="I34" s="4">
        <f t="shared" si="6"/>
        <v>27540</v>
      </c>
    </row>
    <row r="35" spans="1:9" ht="14.25">
      <c r="A35" s="14"/>
      <c r="B35" s="1" t="s">
        <v>35</v>
      </c>
      <c r="C35" s="15"/>
      <c r="D35" s="15"/>
      <c r="E35" s="15"/>
      <c r="F35" s="15"/>
      <c r="G35" s="15"/>
      <c r="H35" s="16"/>
      <c r="I35" s="16"/>
    </row>
    <row r="36" spans="1:9" ht="14.25">
      <c r="A36" s="14">
        <v>41</v>
      </c>
      <c r="B36" s="5" t="s">
        <v>36</v>
      </c>
      <c r="C36" s="17">
        <f aca="true" t="shared" si="7" ref="C36:I36">SUM(C37:C45)</f>
        <v>17537</v>
      </c>
      <c r="D36" s="17">
        <f t="shared" si="7"/>
        <v>14620</v>
      </c>
      <c r="E36" s="17">
        <f t="shared" si="7"/>
        <v>15686.9</v>
      </c>
      <c r="F36" s="17">
        <f t="shared" si="7"/>
        <v>16686.9</v>
      </c>
      <c r="G36" s="17">
        <f t="shared" si="7"/>
        <v>17018.9</v>
      </c>
      <c r="H36" s="18">
        <f t="shared" si="7"/>
        <v>19333</v>
      </c>
      <c r="I36" s="18">
        <f t="shared" si="7"/>
        <v>27540</v>
      </c>
    </row>
    <row r="37" spans="1:9" ht="14.25">
      <c r="A37" s="14">
        <v>4111</v>
      </c>
      <c r="B37" s="1" t="s">
        <v>37</v>
      </c>
      <c r="C37" s="15"/>
      <c r="D37" s="15"/>
      <c r="E37" s="15"/>
      <c r="F37" s="15"/>
      <c r="G37" s="15"/>
      <c r="H37" s="16"/>
      <c r="I37" s="16"/>
    </row>
    <row r="38" spans="1:9" ht="14.25">
      <c r="A38" s="14">
        <v>4137</v>
      </c>
      <c r="B38" s="1" t="s">
        <v>38</v>
      </c>
      <c r="C38" s="15">
        <v>99</v>
      </c>
      <c r="D38" s="15">
        <v>99</v>
      </c>
      <c r="E38" s="15">
        <v>99</v>
      </c>
      <c r="F38" s="15">
        <v>99</v>
      </c>
      <c r="G38" s="15">
        <v>99</v>
      </c>
      <c r="H38" s="16">
        <v>102</v>
      </c>
      <c r="I38" s="16">
        <v>118</v>
      </c>
    </row>
    <row r="39" spans="1:9" ht="14.25">
      <c r="A39" s="14">
        <v>4116</v>
      </c>
      <c r="B39" s="1" t="s">
        <v>39</v>
      </c>
      <c r="C39" s="15"/>
      <c r="D39" s="15"/>
      <c r="E39" s="15"/>
      <c r="F39" s="15"/>
      <c r="G39" s="15"/>
      <c r="H39" s="16"/>
      <c r="I39" s="16"/>
    </row>
    <row r="40" spans="1:9" ht="14.25">
      <c r="A40" s="14">
        <v>4137</v>
      </c>
      <c r="B40" s="1" t="s">
        <v>35</v>
      </c>
      <c r="C40" s="15">
        <v>10836</v>
      </c>
      <c r="D40" s="15">
        <v>10919</v>
      </c>
      <c r="E40" s="15">
        <f>10919+1066.9</f>
        <v>11985.9</v>
      </c>
      <c r="F40" s="15">
        <f>10919+1066.9</f>
        <v>11985.9</v>
      </c>
      <c r="G40" s="15">
        <f>10919+1066.9+332</f>
        <v>12317.9</v>
      </c>
      <c r="H40" s="16">
        <v>15629</v>
      </c>
      <c r="I40" s="16">
        <v>23320</v>
      </c>
    </row>
    <row r="41" spans="1:9" ht="14.25">
      <c r="A41" s="14">
        <v>4129</v>
      </c>
      <c r="B41" s="1" t="s">
        <v>40</v>
      </c>
      <c r="C41" s="15"/>
      <c r="D41" s="15"/>
      <c r="E41" s="15"/>
      <c r="F41" s="15"/>
      <c r="G41" s="15"/>
      <c r="H41" s="16"/>
      <c r="I41" s="16"/>
    </row>
    <row r="42" spans="1:9" ht="14.25">
      <c r="A42" s="14">
        <v>4131</v>
      </c>
      <c r="B42" s="1" t="s">
        <v>41</v>
      </c>
      <c r="C42" s="15">
        <v>6500</v>
      </c>
      <c r="D42" s="15">
        <v>3500</v>
      </c>
      <c r="E42" s="15">
        <v>3500</v>
      </c>
      <c r="F42" s="15">
        <f>3500+1000</f>
        <v>4500</v>
      </c>
      <c r="G42" s="15">
        <v>4500</v>
      </c>
      <c r="H42" s="16">
        <v>3500</v>
      </c>
      <c r="I42" s="16">
        <v>4000</v>
      </c>
    </row>
    <row r="43" spans="1:9" ht="14.25">
      <c r="A43" s="14">
        <v>4134</v>
      </c>
      <c r="B43" s="1" t="s">
        <v>42</v>
      </c>
      <c r="C43" s="15">
        <v>51</v>
      </c>
      <c r="D43" s="15">
        <v>51</v>
      </c>
      <c r="E43" s="15">
        <v>51</v>
      </c>
      <c r="F43" s="15">
        <v>51</v>
      </c>
      <c r="G43" s="15">
        <v>51</v>
      </c>
      <c r="H43" s="16">
        <v>51</v>
      </c>
      <c r="I43" s="16">
        <v>51</v>
      </c>
    </row>
    <row r="44" spans="1:9" ht="14.25">
      <c r="A44" s="14">
        <v>4139</v>
      </c>
      <c r="B44" s="1" t="s">
        <v>43</v>
      </c>
      <c r="C44" s="15">
        <v>51</v>
      </c>
      <c r="D44" s="15">
        <v>51</v>
      </c>
      <c r="E44" s="15">
        <v>51</v>
      </c>
      <c r="F44" s="15">
        <v>51</v>
      </c>
      <c r="G44" s="15">
        <v>51</v>
      </c>
      <c r="H44" s="16">
        <v>51</v>
      </c>
      <c r="I44" s="16">
        <v>51</v>
      </c>
    </row>
    <row r="45" spans="1:9" ht="14.25">
      <c r="A45" s="14">
        <v>4133</v>
      </c>
      <c r="B45" s="1" t="s">
        <v>44</v>
      </c>
      <c r="C45" s="15"/>
      <c r="D45" s="15"/>
      <c r="E45" s="15"/>
      <c r="F45" s="15"/>
      <c r="G45" s="15"/>
      <c r="H45" s="16"/>
      <c r="I45" s="16"/>
    </row>
    <row r="46" spans="1:9" ht="14.25">
      <c r="A46" s="14">
        <v>42</v>
      </c>
      <c r="B46" s="5" t="s">
        <v>45</v>
      </c>
      <c r="C46" s="15"/>
      <c r="D46" s="15">
        <v>10000</v>
      </c>
      <c r="E46" s="15">
        <f>SUM(E47:E49)</f>
        <v>16634.9</v>
      </c>
      <c r="F46" s="15">
        <f>SUM(F47:F49)</f>
        <v>16634.9</v>
      </c>
      <c r="G46" s="15">
        <f>SUM(G47:G49)</f>
        <v>16634.9</v>
      </c>
      <c r="H46" s="16">
        <f>SUM(H47:H49)</f>
        <v>0</v>
      </c>
      <c r="I46" s="16">
        <f>SUM(I47:I49)</f>
        <v>0</v>
      </c>
    </row>
    <row r="47" spans="1:9" ht="14.25">
      <c r="A47" s="14">
        <v>4216</v>
      </c>
      <c r="B47" s="1" t="s">
        <v>46</v>
      </c>
      <c r="C47" s="15"/>
      <c r="D47" s="15"/>
      <c r="E47" s="15"/>
      <c r="F47" s="15"/>
      <c r="G47" s="15"/>
      <c r="H47" s="16"/>
      <c r="I47" s="16"/>
    </row>
    <row r="48" spans="1:9" ht="14.25">
      <c r="A48" s="14">
        <v>4137</v>
      </c>
      <c r="B48" s="9" t="s">
        <v>45</v>
      </c>
      <c r="C48" s="15"/>
      <c r="D48" s="15">
        <v>10000</v>
      </c>
      <c r="E48" s="15">
        <f>10000+6634.9</f>
        <v>16634.9</v>
      </c>
      <c r="F48" s="15">
        <f>10000+6634.9</f>
        <v>16634.9</v>
      </c>
      <c r="G48" s="15">
        <f>10000+6634.9</f>
        <v>16634.9</v>
      </c>
      <c r="H48" s="16"/>
      <c r="I48" s="16"/>
    </row>
    <row r="49" spans="1:9" ht="14.25">
      <c r="A49" s="14">
        <v>4229</v>
      </c>
      <c r="B49" s="9" t="s">
        <v>47</v>
      </c>
      <c r="C49" s="15"/>
      <c r="D49" s="15"/>
      <c r="E49" s="15"/>
      <c r="F49" s="15"/>
      <c r="G49" s="15"/>
      <c r="H49" s="16"/>
      <c r="I49" s="16"/>
    </row>
    <row r="50" spans="2:9" ht="17.25">
      <c r="B50" s="2" t="s">
        <v>48</v>
      </c>
      <c r="C50" s="3">
        <f>SUM(C34+C16+C3)</f>
        <v>21842</v>
      </c>
      <c r="D50" s="3">
        <f aca="true" t="shared" si="8" ref="D50:I50">SUM(D3+D16+D34)</f>
        <v>28925</v>
      </c>
      <c r="E50" s="3">
        <f t="shared" si="8"/>
        <v>36626.8</v>
      </c>
      <c r="F50" s="3">
        <f t="shared" si="8"/>
        <v>37626.8</v>
      </c>
      <c r="G50" s="3">
        <f t="shared" si="8"/>
        <v>37958.8</v>
      </c>
      <c r="H50" s="4">
        <f t="shared" si="8"/>
        <v>23343</v>
      </c>
      <c r="I50" s="4">
        <f t="shared" si="8"/>
        <v>31540</v>
      </c>
    </row>
    <row r="51" spans="2:9" ht="14.25">
      <c r="B51" s="9"/>
      <c r="C51" s="15">
        <f aca="true" t="shared" si="9" ref="C51:H51">SUM(C50-C43-C44)</f>
        <v>21740</v>
      </c>
      <c r="D51" s="15">
        <f t="shared" si="9"/>
        <v>28823</v>
      </c>
      <c r="E51" s="15">
        <f t="shared" si="9"/>
        <v>36524.8</v>
      </c>
      <c r="F51" s="15">
        <f t="shared" si="9"/>
        <v>37524.8</v>
      </c>
      <c r="G51" s="15">
        <f t="shared" si="9"/>
        <v>37856.8</v>
      </c>
      <c r="H51" s="16">
        <f t="shared" si="9"/>
        <v>23241</v>
      </c>
      <c r="I51" s="16"/>
    </row>
    <row r="52" spans="1:9" ht="14.25">
      <c r="A52" s="14"/>
      <c r="B52" s="21"/>
      <c r="C52" s="15"/>
      <c r="D52" s="15">
        <v>4429</v>
      </c>
      <c r="E52" s="15">
        <v>4429</v>
      </c>
      <c r="F52" s="15">
        <f>4429+21.8</f>
        <v>4450.8</v>
      </c>
      <c r="G52" s="15">
        <v>4451</v>
      </c>
      <c r="H52" s="16"/>
      <c r="I52"/>
    </row>
    <row r="53" spans="1:9" ht="14.25">
      <c r="A53" s="22"/>
      <c r="B53" s="9"/>
      <c r="I53" s="16"/>
    </row>
    <row r="54" spans="1:8" ht="17.25">
      <c r="A54" s="2"/>
      <c r="B54" s="9" t="s">
        <v>49</v>
      </c>
      <c r="C54" s="2"/>
      <c r="D54" s="2"/>
      <c r="E54" s="2"/>
      <c r="F54" s="2"/>
      <c r="G54" s="2"/>
      <c r="H54" s="2"/>
    </row>
    <row r="55" spans="1:9" ht="17.25">
      <c r="A55" s="2"/>
      <c r="B55" s="23">
        <v>43084</v>
      </c>
      <c r="C55" s="2"/>
      <c r="D55" s="2"/>
      <c r="E55" s="2"/>
      <c r="F55" s="2"/>
      <c r="G55" s="2"/>
      <c r="H55" s="2"/>
      <c r="I55" s="2"/>
    </row>
    <row r="56" spans="2:9" ht="17.25">
      <c r="B56" s="1" t="s">
        <v>51</v>
      </c>
      <c r="H56" s="24">
        <v>42356</v>
      </c>
      <c r="I56" s="2"/>
    </row>
    <row r="57" spans="2:8" ht="14.25">
      <c r="B57" s="1" t="s">
        <v>50</v>
      </c>
      <c r="H57" s="24"/>
    </row>
  </sheetData>
  <sheetProtection selectLockedCells="1" selectUnlockedCells="1"/>
  <printOptions/>
  <pageMargins left="0.7" right="0.7" top="0.7875" bottom="0.78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</dc:creator>
  <cp:keywords/>
  <dc:description/>
  <cp:lastModifiedBy>default</cp:lastModifiedBy>
  <dcterms:created xsi:type="dcterms:W3CDTF">2018-03-22T12:11:53Z</dcterms:created>
  <dcterms:modified xsi:type="dcterms:W3CDTF">2018-03-22T12:42:35Z</dcterms:modified>
  <cp:category/>
  <cp:version/>
  <cp:contentType/>
  <cp:contentStatus/>
</cp:coreProperties>
</file>