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ault.acer-m3400-02\Desktop\"/>
    </mc:Choice>
  </mc:AlternateContent>
  <bookViews>
    <workbookView xWindow="0" yWindow="0" windowWidth="19200" windowHeight="113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H50" i="1" l="1"/>
  <c r="I46" i="1"/>
  <c r="I44" i="1" s="1"/>
  <c r="H46" i="1"/>
  <c r="G46" i="1"/>
  <c r="G44" i="1" s="1"/>
  <c r="J44" i="1"/>
  <c r="H44" i="1"/>
  <c r="H40" i="1"/>
  <c r="I38" i="1"/>
  <c r="I34" i="1" s="1"/>
  <c r="H38" i="1"/>
  <c r="G38" i="1"/>
  <c r="G34" i="1" s="1"/>
  <c r="J34" i="1"/>
  <c r="H34" i="1"/>
  <c r="F34" i="1"/>
  <c r="F32" i="1" s="1"/>
  <c r="E34" i="1"/>
  <c r="E32" i="1"/>
  <c r="K24" i="1"/>
  <c r="J23" i="1"/>
  <c r="J14" i="1" s="1"/>
  <c r="I23" i="1"/>
  <c r="H23" i="1"/>
  <c r="H14" i="1" s="1"/>
  <c r="G23" i="1"/>
  <c r="F23" i="1"/>
  <c r="F14" i="1" s="1"/>
  <c r="E23" i="1"/>
  <c r="K21" i="1"/>
  <c r="J20" i="1"/>
  <c r="I20" i="1"/>
  <c r="H20" i="1"/>
  <c r="G20" i="1"/>
  <c r="F20" i="1"/>
  <c r="E20" i="1"/>
  <c r="K16" i="1"/>
  <c r="K15" i="1"/>
  <c r="J15" i="1"/>
  <c r="I15" i="1"/>
  <c r="I14" i="1" s="1"/>
  <c r="H15" i="1"/>
  <c r="G15" i="1"/>
  <c r="G14" i="1" s="1"/>
  <c r="F15" i="1"/>
  <c r="E15" i="1"/>
  <c r="E14" i="1" s="1"/>
  <c r="J2" i="1"/>
  <c r="H2" i="1"/>
  <c r="G2" i="1"/>
  <c r="F2" i="1"/>
  <c r="E2" i="1"/>
  <c r="I2" i="1"/>
  <c r="F49" i="1" l="1"/>
  <c r="H32" i="1"/>
  <c r="H49" i="1" s="1"/>
  <c r="E49" i="1"/>
  <c r="J32" i="1"/>
  <c r="J49" i="1" s="1"/>
  <c r="G32" i="1"/>
  <c r="G49" i="1" s="1"/>
  <c r="I32" i="1"/>
  <c r="I49" i="1" s="1"/>
</calcChain>
</file>

<file path=xl/sharedStrings.xml><?xml version="1.0" encoding="utf-8"?>
<sst xmlns="http://schemas.openxmlformats.org/spreadsheetml/2006/main" count="58" uniqueCount="57">
  <si>
    <t>Návrh rozpočtu 2018</t>
  </si>
  <si>
    <t>Třída 1</t>
  </si>
  <si>
    <t>Daňové příjmy</t>
  </si>
  <si>
    <t>Poplatky v oblasti životního prostředí</t>
  </si>
  <si>
    <t>znečišťování ovzduší</t>
  </si>
  <si>
    <t>Místní poplatky</t>
  </si>
  <si>
    <t>pes</t>
  </si>
  <si>
    <t>zábor veřejného prostranství</t>
  </si>
  <si>
    <t>poplatek ze vstupného</t>
  </si>
  <si>
    <t>ubytovací kapacita</t>
  </si>
  <si>
    <t>Správní poplatky</t>
  </si>
  <si>
    <t>daň z nemovitosti</t>
  </si>
  <si>
    <t>činnost místní správy</t>
  </si>
  <si>
    <t>kultura</t>
  </si>
  <si>
    <t>mezinárodní spolupráce</t>
  </si>
  <si>
    <t>úroky</t>
  </si>
  <si>
    <t>Přijaté sankční platby</t>
  </si>
  <si>
    <t>pokuty</t>
  </si>
  <si>
    <t>přijaté vratky transferu</t>
  </si>
  <si>
    <t>Ostatní nedaňové příjmy</t>
  </si>
  <si>
    <t>přijaté pojistné náhrady</t>
  </si>
  <si>
    <t>omylné platby</t>
  </si>
  <si>
    <t>Přijaté dary</t>
  </si>
  <si>
    <t>Třída 3</t>
  </si>
  <si>
    <t>Třída 4</t>
  </si>
  <si>
    <t>neinvestiční dotace MHMP</t>
  </si>
  <si>
    <t>ostatní neinvestiční transfery SR</t>
  </si>
  <si>
    <t>převody z rozpočtových účtů</t>
  </si>
  <si>
    <t>Investiční přijaté dotace</t>
  </si>
  <si>
    <t xml:space="preserve">Příjmy celkem </t>
  </si>
  <si>
    <t xml:space="preserve">Zpracovala: Dagmar Petrová </t>
  </si>
  <si>
    <t>Vyvěšeno:</t>
  </si>
  <si>
    <t>Sejmuto:</t>
  </si>
  <si>
    <t>lázeňský a rekreační pobyt</t>
  </si>
  <si>
    <t>odvody z loterií a her</t>
  </si>
  <si>
    <t xml:space="preserve">Majetkové daně </t>
  </si>
  <si>
    <t>Třída 2</t>
  </si>
  <si>
    <t xml:space="preserve">Nedaňové říjmy </t>
  </si>
  <si>
    <t>Příjmy z vlastní činnoosti</t>
  </si>
  <si>
    <t xml:space="preserve">přijaté neinvestiční dary </t>
  </si>
  <si>
    <t xml:space="preserve">vratka přeplatků záloh </t>
  </si>
  <si>
    <t>ostatní nedaňové příjmy</t>
  </si>
  <si>
    <t xml:space="preserve">dary na pořízení dlouhodobého majetku </t>
  </si>
  <si>
    <t xml:space="preserve">Kapitálové příjmy </t>
  </si>
  <si>
    <t xml:space="preserve">Přijaté dotace </t>
  </si>
  <si>
    <t>Neivestiční přijaté dotace</t>
  </si>
  <si>
    <t>neinvestiční dotace z všeobec. Pokl. Správy</t>
  </si>
  <si>
    <t>ostatní neivestiční transfery SR</t>
  </si>
  <si>
    <t>neivestiční dotace MHMP</t>
  </si>
  <si>
    <t>ost. Investiční přijaté transf.od rozpočtů územ. Úrovně</t>
  </si>
  <si>
    <t xml:space="preserve">převody z VHČ </t>
  </si>
  <si>
    <t>ostatní převody z vlastních fondů</t>
  </si>
  <si>
    <r>
      <rPr>
        <sz val="11"/>
        <rFont val="Arial CE"/>
        <charset val="238"/>
      </rPr>
      <t>převod</t>
    </r>
    <r>
      <rPr>
        <sz val="11"/>
        <rFont val="Calibri"/>
        <family val="2"/>
        <charset val="238"/>
        <scheme val="minor"/>
      </rPr>
      <t>y z FRR</t>
    </r>
  </si>
  <si>
    <t>Investiční transfery ze státního rozpočtu</t>
  </si>
  <si>
    <t>ostatní investiční přijaté transfery</t>
  </si>
  <si>
    <t>po konsolidaci</t>
  </si>
  <si>
    <t>Financování třída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</si>
</sst>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"/>
    <numFmt numFmtId="165" formatCode="dd/mm/yyyy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i/>
      <sz val="14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11"/>
      <name val="Arial CE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164" fontId="3" fillId="0" borderId="1" xfId="0" applyNumberFormat="1" applyFont="1" applyBorder="1"/>
    <xf numFmtId="0" fontId="4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0" fontId="5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164" fontId="4" fillId="0" borderId="0" xfId="0" applyNumberFormat="1" applyFont="1"/>
    <xf numFmtId="164" fontId="4" fillId="0" borderId="1" xfId="0" applyNumberFormat="1" applyFont="1" applyBorder="1"/>
    <xf numFmtId="164" fontId="5" fillId="0" borderId="0" xfId="0" applyNumberFormat="1" applyFont="1"/>
    <xf numFmtId="164" fontId="5" fillId="0" borderId="1" xfId="0" applyNumberFormat="1" applyFont="1" applyBorder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left"/>
    </xf>
    <xf numFmtId="165" fontId="0" fillId="0" borderId="0" xfId="0" applyNumberFormat="1"/>
    <xf numFmtId="0" fontId="7" fillId="0" borderId="0" xfId="0" applyFont="1"/>
    <xf numFmtId="0" fontId="8" fillId="0" borderId="0" xfId="0" applyFont="1"/>
    <xf numFmtId="164" fontId="9" fillId="0" borderId="1" xfId="0" applyNumberFormat="1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14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164" fontId="17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A22" workbookViewId="0">
      <selection activeCell="L47" sqref="L47"/>
    </sheetView>
  </sheetViews>
  <sheetFormatPr defaultColWidth="11.5703125" defaultRowHeight="15" x14ac:dyDescent="0.25"/>
  <cols>
    <col min="5" max="10" width="0" hidden="1" customWidth="1"/>
    <col min="261" max="266" width="0" hidden="1" customWidth="1"/>
    <col min="517" max="522" width="0" hidden="1" customWidth="1"/>
    <col min="773" max="778" width="0" hidden="1" customWidth="1"/>
    <col min="1029" max="1034" width="0" hidden="1" customWidth="1"/>
    <col min="1285" max="1290" width="0" hidden="1" customWidth="1"/>
    <col min="1541" max="1546" width="0" hidden="1" customWidth="1"/>
    <col min="1797" max="1802" width="0" hidden="1" customWidth="1"/>
    <col min="2053" max="2058" width="0" hidden="1" customWidth="1"/>
    <col min="2309" max="2314" width="0" hidden="1" customWidth="1"/>
    <col min="2565" max="2570" width="0" hidden="1" customWidth="1"/>
    <col min="2821" max="2826" width="0" hidden="1" customWidth="1"/>
    <col min="3077" max="3082" width="0" hidden="1" customWidth="1"/>
    <col min="3333" max="3338" width="0" hidden="1" customWidth="1"/>
    <col min="3589" max="3594" width="0" hidden="1" customWidth="1"/>
    <col min="3845" max="3850" width="0" hidden="1" customWidth="1"/>
    <col min="4101" max="4106" width="0" hidden="1" customWidth="1"/>
    <col min="4357" max="4362" width="0" hidden="1" customWidth="1"/>
    <col min="4613" max="4618" width="0" hidden="1" customWidth="1"/>
    <col min="4869" max="4874" width="0" hidden="1" customWidth="1"/>
    <col min="5125" max="5130" width="0" hidden="1" customWidth="1"/>
    <col min="5381" max="5386" width="0" hidden="1" customWidth="1"/>
    <col min="5637" max="5642" width="0" hidden="1" customWidth="1"/>
    <col min="5893" max="5898" width="0" hidden="1" customWidth="1"/>
    <col min="6149" max="6154" width="0" hidden="1" customWidth="1"/>
    <col min="6405" max="6410" width="0" hidden="1" customWidth="1"/>
    <col min="6661" max="6666" width="0" hidden="1" customWidth="1"/>
    <col min="6917" max="6922" width="0" hidden="1" customWidth="1"/>
    <col min="7173" max="7178" width="0" hidden="1" customWidth="1"/>
    <col min="7429" max="7434" width="0" hidden="1" customWidth="1"/>
    <col min="7685" max="7690" width="0" hidden="1" customWidth="1"/>
    <col min="7941" max="7946" width="0" hidden="1" customWidth="1"/>
    <col min="8197" max="8202" width="0" hidden="1" customWidth="1"/>
    <col min="8453" max="8458" width="0" hidden="1" customWidth="1"/>
    <col min="8709" max="8714" width="0" hidden="1" customWidth="1"/>
    <col min="8965" max="8970" width="0" hidden="1" customWidth="1"/>
    <col min="9221" max="9226" width="0" hidden="1" customWidth="1"/>
    <col min="9477" max="9482" width="0" hidden="1" customWidth="1"/>
    <col min="9733" max="9738" width="0" hidden="1" customWidth="1"/>
    <col min="9989" max="9994" width="0" hidden="1" customWidth="1"/>
    <col min="10245" max="10250" width="0" hidden="1" customWidth="1"/>
    <col min="10501" max="10506" width="0" hidden="1" customWidth="1"/>
    <col min="10757" max="10762" width="0" hidden="1" customWidth="1"/>
    <col min="11013" max="11018" width="0" hidden="1" customWidth="1"/>
    <col min="11269" max="11274" width="0" hidden="1" customWidth="1"/>
    <col min="11525" max="11530" width="0" hidden="1" customWidth="1"/>
    <col min="11781" max="11786" width="0" hidden="1" customWidth="1"/>
    <col min="12037" max="12042" width="0" hidden="1" customWidth="1"/>
    <col min="12293" max="12298" width="0" hidden="1" customWidth="1"/>
    <col min="12549" max="12554" width="0" hidden="1" customWidth="1"/>
    <col min="12805" max="12810" width="0" hidden="1" customWidth="1"/>
    <col min="13061" max="13066" width="0" hidden="1" customWidth="1"/>
    <col min="13317" max="13322" width="0" hidden="1" customWidth="1"/>
    <col min="13573" max="13578" width="0" hidden="1" customWidth="1"/>
    <col min="13829" max="13834" width="0" hidden="1" customWidth="1"/>
    <col min="14085" max="14090" width="0" hidden="1" customWidth="1"/>
    <col min="14341" max="14346" width="0" hidden="1" customWidth="1"/>
    <col min="14597" max="14602" width="0" hidden="1" customWidth="1"/>
    <col min="14853" max="14858" width="0" hidden="1" customWidth="1"/>
    <col min="15109" max="15114" width="0" hidden="1" customWidth="1"/>
    <col min="15365" max="15370" width="0" hidden="1" customWidth="1"/>
    <col min="15621" max="15626" width="0" hidden="1" customWidth="1"/>
    <col min="15877" max="15882" width="0" hidden="1" customWidth="1"/>
    <col min="16133" max="16138" width="0" hidden="1" customWidth="1"/>
  </cols>
  <sheetData>
    <row r="1" spans="1:12" ht="18" x14ac:dyDescent="0.25">
      <c r="C1" s="1" t="s">
        <v>0</v>
      </c>
      <c r="J1" s="1"/>
    </row>
    <row r="2" spans="1:12" ht="18.75" x14ac:dyDescent="0.3">
      <c r="A2" s="2" t="s">
        <v>1</v>
      </c>
      <c r="B2" s="2" t="s">
        <v>2</v>
      </c>
      <c r="C2" s="2"/>
      <c r="D2" s="2"/>
      <c r="E2" s="3" t="e">
        <f>SUM(#REF!+E11+E12)</f>
        <v>#REF!</v>
      </c>
      <c r="F2" s="3" t="e">
        <f>SUM(#REF!+F11+F12)</f>
        <v>#REF!</v>
      </c>
      <c r="G2" s="3" t="e">
        <f>SUM(#REF!+G11+G12)</f>
        <v>#REF!</v>
      </c>
      <c r="H2" s="3" t="e">
        <f>SUM(#REF!+H11+H12)</f>
        <v>#REF!</v>
      </c>
      <c r="I2" s="3" t="e">
        <f>SUM(#REF!+I11+I12)</f>
        <v>#REF!</v>
      </c>
      <c r="J2" s="4" t="e">
        <f>SUM(#REF!+J11+J12)</f>
        <v>#REF!</v>
      </c>
      <c r="K2" s="4">
        <v>3745</v>
      </c>
    </row>
    <row r="3" spans="1:12" ht="18" x14ac:dyDescent="0.25">
      <c r="A3" s="2"/>
      <c r="B3" s="5" t="s">
        <v>3</v>
      </c>
      <c r="C3" s="2"/>
      <c r="D3" s="2"/>
      <c r="E3" s="6"/>
      <c r="F3" s="6"/>
      <c r="G3" s="6"/>
      <c r="H3" s="6"/>
      <c r="I3" s="6"/>
      <c r="J3" s="7"/>
    </row>
    <row r="4" spans="1:12" ht="18" x14ac:dyDescent="0.25">
      <c r="A4" s="8">
        <v>1332</v>
      </c>
      <c r="B4" s="9" t="s">
        <v>4</v>
      </c>
      <c r="C4" s="9"/>
      <c r="D4" s="2"/>
      <c r="E4" s="2"/>
      <c r="F4" s="6"/>
      <c r="G4" s="6"/>
      <c r="H4" s="6"/>
      <c r="I4" s="6"/>
      <c r="J4" s="6"/>
      <c r="K4" s="7"/>
      <c r="L4" s="7"/>
    </row>
    <row r="5" spans="1:12" x14ac:dyDescent="0.25">
      <c r="A5" s="8"/>
      <c r="B5" s="5" t="s">
        <v>5</v>
      </c>
      <c r="C5" s="10"/>
      <c r="D5" s="10"/>
      <c r="E5" s="13">
        <v>150</v>
      </c>
      <c r="F5" s="13">
        <v>150</v>
      </c>
      <c r="G5" s="13">
        <v>150</v>
      </c>
      <c r="H5" s="13">
        <v>150</v>
      </c>
      <c r="I5" s="13">
        <v>150</v>
      </c>
      <c r="J5" s="14">
        <v>140</v>
      </c>
      <c r="K5" s="12">
        <f>SUM(K6:K11)</f>
        <v>295</v>
      </c>
    </row>
    <row r="6" spans="1:12" x14ac:dyDescent="0.25">
      <c r="A6" s="15">
        <v>1341</v>
      </c>
      <c r="B6" t="s">
        <v>6</v>
      </c>
      <c r="E6" s="16">
        <v>10</v>
      </c>
      <c r="F6" s="16">
        <v>10</v>
      </c>
      <c r="G6" s="16">
        <v>10</v>
      </c>
      <c r="H6" s="16">
        <v>10</v>
      </c>
      <c r="I6" s="16">
        <v>10</v>
      </c>
      <c r="J6" s="17">
        <v>10</v>
      </c>
      <c r="K6" s="26">
        <v>140</v>
      </c>
    </row>
    <row r="7" spans="1:12" x14ac:dyDescent="0.25">
      <c r="A7" s="15">
        <v>1342</v>
      </c>
      <c r="B7" t="s">
        <v>33</v>
      </c>
      <c r="E7" s="16">
        <v>100</v>
      </c>
      <c r="F7" s="16">
        <v>100</v>
      </c>
      <c r="G7" s="16">
        <v>100</v>
      </c>
      <c r="H7" s="16">
        <v>100</v>
      </c>
      <c r="I7" s="16">
        <v>100</v>
      </c>
      <c r="J7" s="17">
        <v>100</v>
      </c>
      <c r="K7" s="17">
        <v>10</v>
      </c>
    </row>
    <row r="8" spans="1:12" x14ac:dyDescent="0.25">
      <c r="A8" s="15">
        <v>1343</v>
      </c>
      <c r="B8" t="s">
        <v>7</v>
      </c>
      <c r="E8" s="16">
        <v>10</v>
      </c>
      <c r="F8" s="16">
        <v>10</v>
      </c>
      <c r="G8" s="16">
        <v>10</v>
      </c>
      <c r="H8" s="16">
        <v>10</v>
      </c>
      <c r="I8" s="16">
        <v>10</v>
      </c>
      <c r="J8" s="17">
        <v>5</v>
      </c>
      <c r="K8" s="17">
        <v>100</v>
      </c>
    </row>
    <row r="9" spans="1:12" x14ac:dyDescent="0.25">
      <c r="A9" s="15">
        <v>1344</v>
      </c>
      <c r="B9" t="s">
        <v>8</v>
      </c>
      <c r="E9" s="16">
        <v>50</v>
      </c>
      <c r="F9" s="16">
        <v>50</v>
      </c>
      <c r="G9" s="16">
        <v>50</v>
      </c>
      <c r="H9" s="16">
        <v>50</v>
      </c>
      <c r="I9" s="16">
        <v>50</v>
      </c>
      <c r="J9" s="17">
        <v>40</v>
      </c>
      <c r="K9" s="17">
        <v>5</v>
      </c>
    </row>
    <row r="10" spans="1:12" x14ac:dyDescent="0.25">
      <c r="A10" s="15">
        <v>1345</v>
      </c>
      <c r="B10" t="s">
        <v>9</v>
      </c>
      <c r="E10" s="16">
        <v>200</v>
      </c>
      <c r="F10" s="16">
        <v>200</v>
      </c>
      <c r="G10" s="16">
        <v>200</v>
      </c>
      <c r="H10" s="16">
        <v>200</v>
      </c>
      <c r="I10" s="16">
        <v>200</v>
      </c>
      <c r="J10" s="17">
        <v>0</v>
      </c>
      <c r="K10" s="17">
        <v>40</v>
      </c>
    </row>
    <row r="11" spans="1:12" x14ac:dyDescent="0.25">
      <c r="A11" s="15">
        <v>1351</v>
      </c>
      <c r="B11" t="s">
        <v>34</v>
      </c>
      <c r="E11" s="18">
        <v>200</v>
      </c>
      <c r="F11" s="18">
        <v>200</v>
      </c>
      <c r="G11" s="18">
        <v>200</v>
      </c>
      <c r="H11" s="18">
        <v>200</v>
      </c>
      <c r="I11" s="18">
        <v>200</v>
      </c>
      <c r="J11" s="19">
        <v>150</v>
      </c>
      <c r="K11" s="17">
        <v>0</v>
      </c>
    </row>
    <row r="12" spans="1:12" x14ac:dyDescent="0.25">
      <c r="A12" s="8">
        <v>1361</v>
      </c>
      <c r="B12" s="5" t="s">
        <v>10</v>
      </c>
      <c r="E12" s="11">
        <v>3300</v>
      </c>
      <c r="F12" s="11">
        <v>3300</v>
      </c>
      <c r="G12" s="11">
        <v>3300</v>
      </c>
      <c r="H12" s="11">
        <v>3300</v>
      </c>
      <c r="I12" s="11">
        <v>3300</v>
      </c>
      <c r="J12" s="12">
        <v>3300</v>
      </c>
      <c r="K12" s="19">
        <v>150</v>
      </c>
    </row>
    <row r="13" spans="1:12" ht="18.75" x14ac:dyDescent="0.3">
      <c r="A13" s="8"/>
      <c r="B13" s="24" t="s">
        <v>35</v>
      </c>
      <c r="C13" s="10"/>
      <c r="D13" s="10"/>
      <c r="E13" s="13">
        <v>3300</v>
      </c>
      <c r="F13" s="13">
        <v>3300</v>
      </c>
      <c r="G13" s="13">
        <v>3300</v>
      </c>
      <c r="H13" s="13">
        <v>3300</v>
      </c>
      <c r="I13" s="13">
        <v>3300</v>
      </c>
      <c r="J13" s="14">
        <v>3300</v>
      </c>
      <c r="K13" s="12">
        <v>3300</v>
      </c>
    </row>
    <row r="14" spans="1:12" ht="18.75" x14ac:dyDescent="0.3">
      <c r="A14" s="28">
        <v>1511</v>
      </c>
      <c r="B14" s="27" t="s">
        <v>11</v>
      </c>
      <c r="E14" s="3">
        <f t="shared" ref="E14:K15" si="0">SUM(E15+E20+E23)</f>
        <v>285</v>
      </c>
      <c r="F14" s="3">
        <f t="shared" si="0"/>
        <v>285</v>
      </c>
      <c r="G14" s="3">
        <f t="shared" si="0"/>
        <v>285</v>
      </c>
      <c r="H14" s="3">
        <f t="shared" si="0"/>
        <v>285</v>
      </c>
      <c r="I14" s="3">
        <f t="shared" si="0"/>
        <v>285</v>
      </c>
      <c r="J14" s="4">
        <f t="shared" si="0"/>
        <v>265</v>
      </c>
      <c r="K14" s="14">
        <v>3300</v>
      </c>
    </row>
    <row r="15" spans="1:12" ht="18.75" x14ac:dyDescent="0.3">
      <c r="A15" s="29" t="s">
        <v>36</v>
      </c>
      <c r="B15" s="1" t="s">
        <v>37</v>
      </c>
      <c r="C15" s="30"/>
      <c r="D15" s="10"/>
      <c r="E15" s="11">
        <f t="shared" ref="E15:K16" si="1">SUM(E16:E19)</f>
        <v>250</v>
      </c>
      <c r="F15" s="11">
        <f t="shared" si="1"/>
        <v>250</v>
      </c>
      <c r="G15" s="11">
        <f t="shared" si="1"/>
        <v>250</v>
      </c>
      <c r="H15" s="11">
        <f t="shared" si="1"/>
        <v>250</v>
      </c>
      <c r="I15" s="11">
        <f t="shared" si="1"/>
        <v>250</v>
      </c>
      <c r="J15" s="12">
        <f t="shared" si="1"/>
        <v>230</v>
      </c>
      <c r="K15" s="4">
        <f t="shared" si="0"/>
        <v>255</v>
      </c>
    </row>
    <row r="16" spans="1:12" x14ac:dyDescent="0.25">
      <c r="A16" s="8">
        <v>21</v>
      </c>
      <c r="B16" s="31" t="s">
        <v>38</v>
      </c>
      <c r="C16" s="10"/>
      <c r="D16" s="10"/>
      <c r="E16" s="13"/>
      <c r="F16" s="13"/>
      <c r="G16" s="13"/>
      <c r="H16" s="13"/>
      <c r="I16" s="13"/>
      <c r="J16" s="14"/>
      <c r="K16" s="12">
        <f t="shared" si="1"/>
        <v>220</v>
      </c>
    </row>
    <row r="17" spans="1:11" x14ac:dyDescent="0.25">
      <c r="A17" s="15">
        <v>2111</v>
      </c>
      <c r="B17" t="s">
        <v>12</v>
      </c>
      <c r="E17" s="16">
        <v>100</v>
      </c>
      <c r="F17" s="16">
        <v>100</v>
      </c>
      <c r="G17" s="16">
        <v>100</v>
      </c>
      <c r="H17" s="16">
        <v>100</v>
      </c>
      <c r="I17" s="16">
        <v>100</v>
      </c>
      <c r="J17" s="17">
        <v>100</v>
      </c>
      <c r="K17" s="14"/>
    </row>
    <row r="18" spans="1:11" x14ac:dyDescent="0.25">
      <c r="A18" s="15">
        <v>2111</v>
      </c>
      <c r="B18" t="s">
        <v>13</v>
      </c>
      <c r="E18" s="16">
        <v>100</v>
      </c>
      <c r="F18" s="16">
        <v>100</v>
      </c>
      <c r="G18" s="16">
        <v>100</v>
      </c>
      <c r="H18" s="16">
        <v>100</v>
      </c>
      <c r="I18" s="16">
        <v>100</v>
      </c>
      <c r="J18" s="17">
        <v>100</v>
      </c>
      <c r="K18" s="17">
        <v>100</v>
      </c>
    </row>
    <row r="19" spans="1:11" x14ac:dyDescent="0.25">
      <c r="A19" s="32">
        <v>2111</v>
      </c>
      <c r="B19" s="9" t="s">
        <v>14</v>
      </c>
      <c r="C19" s="10"/>
      <c r="D19" s="10"/>
      <c r="E19" s="13">
        <v>50</v>
      </c>
      <c r="F19" s="13">
        <v>50</v>
      </c>
      <c r="G19" s="13">
        <v>50</v>
      </c>
      <c r="H19" s="13">
        <v>50</v>
      </c>
      <c r="I19" s="13">
        <v>50</v>
      </c>
      <c r="J19" s="14">
        <v>30</v>
      </c>
      <c r="K19" s="17">
        <v>100</v>
      </c>
    </row>
    <row r="20" spans="1:11" x14ac:dyDescent="0.25">
      <c r="A20" s="8">
        <v>2141</v>
      </c>
      <c r="B20" s="27" t="s">
        <v>15</v>
      </c>
      <c r="C20" s="10"/>
      <c r="D20" s="10"/>
      <c r="E20" s="11">
        <f t="shared" ref="E20:K21" si="2">SUM(E21:E22)</f>
        <v>5</v>
      </c>
      <c r="F20" s="11">
        <f t="shared" si="2"/>
        <v>5</v>
      </c>
      <c r="G20" s="11">
        <f t="shared" si="2"/>
        <v>5</v>
      </c>
      <c r="H20" s="11">
        <f t="shared" si="2"/>
        <v>5</v>
      </c>
      <c r="I20" s="11">
        <f t="shared" si="2"/>
        <v>5</v>
      </c>
      <c r="J20" s="12">
        <f t="shared" si="2"/>
        <v>5</v>
      </c>
      <c r="K20" s="26">
        <v>20</v>
      </c>
    </row>
    <row r="21" spans="1:11" x14ac:dyDescent="0.25">
      <c r="A21" s="8">
        <v>22</v>
      </c>
      <c r="B21" s="31" t="s">
        <v>16</v>
      </c>
      <c r="C21" s="10"/>
      <c r="D21" s="10"/>
      <c r="E21" s="13">
        <v>5</v>
      </c>
      <c r="F21" s="13">
        <v>5</v>
      </c>
      <c r="G21" s="13">
        <v>5</v>
      </c>
      <c r="H21" s="13">
        <v>5</v>
      </c>
      <c r="I21" s="13">
        <v>5</v>
      </c>
      <c r="J21" s="14">
        <v>5</v>
      </c>
      <c r="K21" s="12">
        <f t="shared" si="2"/>
        <v>5</v>
      </c>
    </row>
    <row r="22" spans="1:11" x14ac:dyDescent="0.25">
      <c r="A22" s="8">
        <v>2211</v>
      </c>
      <c r="B22" s="33" t="s">
        <v>17</v>
      </c>
      <c r="C22" s="10"/>
      <c r="D22" s="10"/>
      <c r="E22" s="13"/>
      <c r="F22" s="13"/>
      <c r="G22" s="13"/>
      <c r="H22" s="13"/>
      <c r="I22" s="13"/>
      <c r="J22" s="14"/>
      <c r="K22" s="14">
        <v>5</v>
      </c>
    </row>
    <row r="23" spans="1:11" x14ac:dyDescent="0.25">
      <c r="A23" s="8">
        <v>2221</v>
      </c>
      <c r="B23" s="33" t="s">
        <v>18</v>
      </c>
      <c r="C23" s="33"/>
      <c r="D23" s="10"/>
      <c r="E23" s="11">
        <f t="shared" ref="E23:K24" si="3">SUM(E24:E30)</f>
        <v>30</v>
      </c>
      <c r="F23" s="11">
        <f t="shared" si="3"/>
        <v>30</v>
      </c>
      <c r="G23" s="11">
        <f t="shared" si="3"/>
        <v>30</v>
      </c>
      <c r="H23" s="11">
        <f t="shared" si="3"/>
        <v>30</v>
      </c>
      <c r="I23" s="11">
        <f t="shared" si="3"/>
        <v>30</v>
      </c>
      <c r="J23" s="12">
        <f t="shared" si="3"/>
        <v>30</v>
      </c>
      <c r="K23" s="14"/>
    </row>
    <row r="24" spans="1:11" x14ac:dyDescent="0.25">
      <c r="A24" s="8">
        <v>23</v>
      </c>
      <c r="B24" s="31" t="s">
        <v>19</v>
      </c>
      <c r="C24" s="10"/>
      <c r="D24" s="10"/>
      <c r="E24" s="13"/>
      <c r="F24" s="13"/>
      <c r="G24" s="13"/>
      <c r="H24" s="13"/>
      <c r="I24" s="13"/>
      <c r="J24" s="14"/>
      <c r="K24" s="12">
        <f t="shared" si="3"/>
        <v>30</v>
      </c>
    </row>
    <row r="25" spans="1:11" s="9" customFormat="1" x14ac:dyDescent="0.25">
      <c r="A25" s="8">
        <v>2321</v>
      </c>
      <c r="B25" s="9" t="s">
        <v>39</v>
      </c>
      <c r="C25" s="5"/>
      <c r="D25" s="10"/>
      <c r="E25" s="13">
        <v>20</v>
      </c>
      <c r="F25" s="13">
        <v>20</v>
      </c>
      <c r="G25" s="13">
        <v>20</v>
      </c>
      <c r="H25" s="13">
        <v>20</v>
      </c>
      <c r="I25" s="13">
        <v>20</v>
      </c>
      <c r="J25" s="14">
        <v>20</v>
      </c>
      <c r="K25" s="14"/>
    </row>
    <row r="26" spans="1:11" x14ac:dyDescent="0.25">
      <c r="A26" s="8">
        <v>2322</v>
      </c>
      <c r="B26" s="9" t="s">
        <v>20</v>
      </c>
      <c r="C26" s="10"/>
      <c r="D26" s="10"/>
      <c r="E26" s="13"/>
      <c r="F26" s="13"/>
      <c r="G26" s="13"/>
      <c r="H26" s="13"/>
      <c r="I26" s="13"/>
      <c r="J26" s="14"/>
      <c r="K26" s="26">
        <v>20</v>
      </c>
    </row>
    <row r="27" spans="1:11" x14ac:dyDescent="0.25">
      <c r="A27" s="8">
        <v>2324</v>
      </c>
      <c r="B27" s="9" t="s">
        <v>40</v>
      </c>
      <c r="C27" s="10"/>
      <c r="D27" s="10"/>
      <c r="E27" s="13"/>
      <c r="F27" s="13"/>
      <c r="G27" s="13"/>
      <c r="H27" s="13"/>
      <c r="I27" s="13"/>
      <c r="J27" s="14"/>
      <c r="K27" s="14"/>
    </row>
    <row r="28" spans="1:11" x14ac:dyDescent="0.25">
      <c r="A28" s="8">
        <v>2328</v>
      </c>
      <c r="B28" s="9" t="s">
        <v>21</v>
      </c>
      <c r="C28" s="10"/>
      <c r="D28" s="10"/>
      <c r="E28" s="13">
        <v>10</v>
      </c>
      <c r="F28" s="13">
        <v>10</v>
      </c>
      <c r="G28" s="13">
        <v>10</v>
      </c>
      <c r="H28" s="13">
        <v>10</v>
      </c>
      <c r="I28" s="13">
        <v>10</v>
      </c>
      <c r="J28" s="14">
        <v>10</v>
      </c>
      <c r="K28" s="14"/>
    </row>
    <row r="29" spans="1:11" x14ac:dyDescent="0.25">
      <c r="A29" s="8">
        <v>2328</v>
      </c>
      <c r="B29" s="25" t="s">
        <v>41</v>
      </c>
      <c r="C29" s="10"/>
      <c r="D29" s="10"/>
      <c r="E29" s="13"/>
      <c r="F29" s="13"/>
      <c r="G29" s="13"/>
      <c r="H29" s="13"/>
      <c r="I29" s="13"/>
      <c r="J29" s="14"/>
      <c r="K29" s="26">
        <v>10</v>
      </c>
    </row>
    <row r="30" spans="1:11" x14ac:dyDescent="0.25">
      <c r="A30" s="8">
        <v>31</v>
      </c>
      <c r="B30" s="31" t="s">
        <v>22</v>
      </c>
      <c r="C30" s="10"/>
      <c r="D30" s="10"/>
      <c r="E30" s="13"/>
      <c r="F30" s="13"/>
      <c r="G30" s="13"/>
      <c r="H30" s="13"/>
      <c r="I30" s="13"/>
      <c r="J30" s="14"/>
      <c r="K30" s="14"/>
    </row>
    <row r="31" spans="1:11" x14ac:dyDescent="0.25">
      <c r="A31" s="35">
        <v>3121</v>
      </c>
      <c r="B31" s="25" t="s">
        <v>42</v>
      </c>
      <c r="E31" s="16"/>
      <c r="F31" s="16"/>
      <c r="G31" s="16"/>
      <c r="H31" s="16"/>
      <c r="I31" s="16"/>
      <c r="J31" s="17"/>
      <c r="K31" s="14"/>
    </row>
    <row r="32" spans="1:11" ht="18.75" x14ac:dyDescent="0.3">
      <c r="A32" s="20" t="s">
        <v>23</v>
      </c>
      <c r="B32" s="2" t="s">
        <v>43</v>
      </c>
      <c r="E32" s="3">
        <f>SUM(E44+E34)</f>
        <v>17537</v>
      </c>
      <c r="F32" s="3">
        <f t="shared" ref="F32:K33" si="4">SUM(F34+F44)</f>
        <v>24620</v>
      </c>
      <c r="G32" s="3">
        <f t="shared" si="4"/>
        <v>32321.800000000003</v>
      </c>
      <c r="H32" s="3">
        <f t="shared" si="4"/>
        <v>33321.800000000003</v>
      </c>
      <c r="I32" s="3">
        <f t="shared" si="4"/>
        <v>33653.800000000003</v>
      </c>
      <c r="J32" s="4">
        <f t="shared" si="4"/>
        <v>19333</v>
      </c>
      <c r="K32" s="17"/>
    </row>
    <row r="33" spans="1:11" ht="18.75" x14ac:dyDescent="0.3">
      <c r="A33" s="36" t="s">
        <v>24</v>
      </c>
      <c r="B33" s="37" t="s">
        <v>44</v>
      </c>
      <c r="C33" s="37"/>
      <c r="E33" s="16"/>
      <c r="F33" s="16"/>
      <c r="G33" s="16"/>
      <c r="H33" s="16"/>
      <c r="I33" s="16"/>
      <c r="J33" s="17"/>
      <c r="K33" s="4">
        <v>26011</v>
      </c>
    </row>
    <row r="34" spans="1:11" x14ac:dyDescent="0.25">
      <c r="A34" s="15"/>
      <c r="B34" s="33" t="s">
        <v>25</v>
      </c>
      <c r="E34" s="18">
        <f t="shared" ref="E34:K35" si="5">SUM(E35:E43)</f>
        <v>17537</v>
      </c>
      <c r="F34" s="18">
        <f t="shared" si="5"/>
        <v>14620</v>
      </c>
      <c r="G34" s="18">
        <f t="shared" si="5"/>
        <v>15686.9</v>
      </c>
      <c r="H34" s="18">
        <f t="shared" si="5"/>
        <v>16686.900000000001</v>
      </c>
      <c r="I34" s="18">
        <f t="shared" si="5"/>
        <v>17018.900000000001</v>
      </c>
      <c r="J34" s="19">
        <f t="shared" si="5"/>
        <v>19333</v>
      </c>
      <c r="K34" s="17"/>
    </row>
    <row r="35" spans="1:11" x14ac:dyDescent="0.25">
      <c r="A35" s="15">
        <v>41</v>
      </c>
      <c r="B35" s="34" t="s">
        <v>45</v>
      </c>
      <c r="E35" s="16"/>
      <c r="F35" s="16"/>
      <c r="G35" s="16"/>
      <c r="H35" s="16"/>
      <c r="I35" s="16"/>
      <c r="J35" s="17"/>
      <c r="K35" s="19">
        <v>26011</v>
      </c>
    </row>
    <row r="36" spans="1:11" x14ac:dyDescent="0.25">
      <c r="A36" s="15">
        <v>4111</v>
      </c>
      <c r="B36" t="s">
        <v>46</v>
      </c>
      <c r="E36" s="16">
        <v>99</v>
      </c>
      <c r="F36" s="16">
        <v>99</v>
      </c>
      <c r="G36" s="16">
        <v>99</v>
      </c>
      <c r="H36" s="16">
        <v>99</v>
      </c>
      <c r="I36" s="16">
        <v>99</v>
      </c>
      <c r="J36" s="17">
        <v>102</v>
      </c>
      <c r="K36" s="17"/>
    </row>
    <row r="37" spans="1:11" x14ac:dyDescent="0.25">
      <c r="A37" s="15">
        <v>4137</v>
      </c>
      <c r="B37" t="s">
        <v>26</v>
      </c>
      <c r="E37" s="16"/>
      <c r="F37" s="16"/>
      <c r="G37" s="16"/>
      <c r="H37" s="16"/>
      <c r="I37" s="16"/>
      <c r="J37" s="17"/>
      <c r="K37" s="17">
        <v>109</v>
      </c>
    </row>
    <row r="38" spans="1:11" x14ac:dyDescent="0.25">
      <c r="A38" s="15">
        <v>4116</v>
      </c>
      <c r="B38" t="s">
        <v>47</v>
      </c>
      <c r="E38" s="16">
        <v>10836</v>
      </c>
      <c r="F38" s="16">
        <v>10919</v>
      </c>
      <c r="G38" s="16">
        <f>10919+1066.9</f>
        <v>11985.9</v>
      </c>
      <c r="H38" s="16">
        <f>10919+1066.9</f>
        <v>11985.9</v>
      </c>
      <c r="I38" s="16">
        <f>10919+1066.9+332</f>
        <v>12317.9</v>
      </c>
      <c r="J38" s="17">
        <v>15629</v>
      </c>
      <c r="K38" s="17"/>
    </row>
    <row r="39" spans="1:11" x14ac:dyDescent="0.25">
      <c r="A39" s="15">
        <v>4137</v>
      </c>
      <c r="B39" t="s">
        <v>48</v>
      </c>
      <c r="E39" s="16"/>
      <c r="F39" s="16"/>
      <c r="G39" s="16"/>
      <c r="H39" s="16"/>
      <c r="I39" s="16"/>
      <c r="J39" s="17"/>
      <c r="K39" s="17">
        <v>21800</v>
      </c>
    </row>
    <row r="40" spans="1:11" x14ac:dyDescent="0.25">
      <c r="A40" s="15">
        <v>4129</v>
      </c>
      <c r="B40" t="s">
        <v>49</v>
      </c>
      <c r="E40" s="16">
        <v>6500</v>
      </c>
      <c r="F40" s="16">
        <v>3500</v>
      </c>
      <c r="G40" s="16">
        <v>3500</v>
      </c>
      <c r="H40" s="16">
        <f>3500+1000</f>
        <v>4500</v>
      </c>
      <c r="I40" s="16">
        <v>4500</v>
      </c>
      <c r="J40" s="17">
        <v>3500</v>
      </c>
      <c r="K40" s="17"/>
    </row>
    <row r="41" spans="1:11" x14ac:dyDescent="0.25">
      <c r="A41" s="15">
        <v>4131</v>
      </c>
      <c r="B41" t="s">
        <v>50</v>
      </c>
      <c r="E41" s="16">
        <v>51</v>
      </c>
      <c r="F41" s="16">
        <v>51</v>
      </c>
      <c r="G41" s="16">
        <v>51</v>
      </c>
      <c r="H41" s="16">
        <v>51</v>
      </c>
      <c r="I41" s="16">
        <v>51</v>
      </c>
      <c r="J41" s="17">
        <v>51</v>
      </c>
      <c r="K41" s="17">
        <v>4000</v>
      </c>
    </row>
    <row r="42" spans="1:11" x14ac:dyDescent="0.25">
      <c r="A42" s="15">
        <v>4134</v>
      </c>
      <c r="B42" t="s">
        <v>27</v>
      </c>
      <c r="E42" s="16">
        <v>51</v>
      </c>
      <c r="F42" s="16">
        <v>51</v>
      </c>
      <c r="G42" s="16">
        <v>51</v>
      </c>
      <c r="H42" s="16">
        <v>51</v>
      </c>
      <c r="I42" s="16">
        <v>51</v>
      </c>
      <c r="J42" s="17">
        <v>51</v>
      </c>
      <c r="K42" s="17">
        <v>51</v>
      </c>
    </row>
    <row r="43" spans="1:11" x14ac:dyDescent="0.25">
      <c r="A43" s="15">
        <v>4139</v>
      </c>
      <c r="B43" t="s">
        <v>51</v>
      </c>
      <c r="E43" s="16"/>
      <c r="F43" s="16"/>
      <c r="G43" s="16"/>
      <c r="H43" s="16"/>
      <c r="I43" s="16"/>
      <c r="J43" s="17"/>
      <c r="K43" s="17">
        <v>51</v>
      </c>
    </row>
    <row r="44" spans="1:11" x14ac:dyDescent="0.25">
      <c r="A44" s="15">
        <v>4133</v>
      </c>
      <c r="B44" s="10" t="s">
        <v>52</v>
      </c>
      <c r="E44" s="16"/>
      <c r="F44" s="16">
        <v>10000</v>
      </c>
      <c r="G44" s="16">
        <f>SUM(G45:G47)</f>
        <v>16634.900000000001</v>
      </c>
      <c r="H44" s="16">
        <f>SUM(H45:H47)</f>
        <v>16634.900000000001</v>
      </c>
      <c r="I44" s="16">
        <f>SUM(I45:I47)</f>
        <v>16634.900000000001</v>
      </c>
      <c r="J44" s="17">
        <f>SUM(J45:J47)</f>
        <v>0</v>
      </c>
      <c r="K44" s="17"/>
    </row>
    <row r="45" spans="1:11" x14ac:dyDescent="0.25">
      <c r="A45" s="15">
        <v>42</v>
      </c>
      <c r="B45" s="31" t="s">
        <v>28</v>
      </c>
      <c r="E45" s="16"/>
      <c r="F45" s="16"/>
      <c r="G45" s="16"/>
      <c r="H45" s="16"/>
      <c r="I45" s="16"/>
      <c r="J45" s="17"/>
      <c r="K45" s="17">
        <v>0</v>
      </c>
    </row>
    <row r="46" spans="1:11" x14ac:dyDescent="0.25">
      <c r="A46" s="15">
        <v>4216</v>
      </c>
      <c r="B46" s="9" t="s">
        <v>53</v>
      </c>
      <c r="E46" s="16"/>
      <c r="F46" s="16">
        <v>10000</v>
      </c>
      <c r="G46" s="16">
        <f>10000+6634.9</f>
        <v>16634.900000000001</v>
      </c>
      <c r="H46" s="16">
        <f>10000+6634.9</f>
        <v>16634.900000000001</v>
      </c>
      <c r="I46" s="16">
        <f>10000+6634.9</f>
        <v>16634.900000000001</v>
      </c>
      <c r="J46" s="17"/>
      <c r="K46" s="17"/>
    </row>
    <row r="47" spans="1:11" x14ac:dyDescent="0.25">
      <c r="A47" s="15">
        <v>4137</v>
      </c>
      <c r="B47" s="9" t="s">
        <v>28</v>
      </c>
      <c r="E47" s="16"/>
      <c r="F47" s="16"/>
      <c r="G47" s="16"/>
      <c r="H47" s="16"/>
      <c r="I47" s="16"/>
      <c r="J47" s="17"/>
      <c r="K47" s="17"/>
    </row>
    <row r="48" spans="1:11" x14ac:dyDescent="0.25">
      <c r="A48" s="15">
        <v>4229</v>
      </c>
      <c r="B48" s="9" t="s">
        <v>54</v>
      </c>
    </row>
    <row r="49" spans="1:11" ht="18.75" x14ac:dyDescent="0.3">
      <c r="B49" s="2" t="s">
        <v>29</v>
      </c>
      <c r="E49" s="3" t="e">
        <f>SUM(E32+E14+E2)</f>
        <v>#REF!</v>
      </c>
      <c r="F49" s="3" t="e">
        <f>SUM(F2+F14+F32)</f>
        <v>#REF!</v>
      </c>
      <c r="G49" s="3" t="e">
        <f>SUM(G2+G14+G32)</f>
        <v>#REF!</v>
      </c>
      <c r="H49" s="3" t="e">
        <f>SUM(H2+H14+H32)</f>
        <v>#REF!</v>
      </c>
      <c r="I49" s="3" t="e">
        <f>SUM(I2+I14+I32)</f>
        <v>#REF!</v>
      </c>
      <c r="J49" s="4" t="e">
        <f>SUM(J2+J14+J32)</f>
        <v>#REF!</v>
      </c>
      <c r="K49" s="38">
        <v>30011</v>
      </c>
    </row>
    <row r="50" spans="1:11" x14ac:dyDescent="0.25">
      <c r="A50" s="15"/>
      <c r="B50" s="27" t="s">
        <v>55</v>
      </c>
      <c r="E50" s="16"/>
      <c r="F50" s="16">
        <v>4429</v>
      </c>
      <c r="G50" s="16">
        <v>4429</v>
      </c>
      <c r="H50" s="16">
        <f>4429+21.8</f>
        <v>4450.8</v>
      </c>
      <c r="I50" s="16">
        <v>4451</v>
      </c>
      <c r="J50" s="17"/>
      <c r="K50" s="17">
        <v>29909</v>
      </c>
    </row>
    <row r="51" spans="1:11" x14ac:dyDescent="0.25">
      <c r="A51" s="21">
        <v>8115</v>
      </c>
      <c r="B51" s="31" t="s">
        <v>56</v>
      </c>
      <c r="K51" s="17"/>
    </row>
    <row r="52" spans="1:11" ht="18" x14ac:dyDescent="0.25">
      <c r="A52" s="2"/>
      <c r="E52" s="2"/>
      <c r="F52" s="2"/>
      <c r="G52" s="2"/>
      <c r="H52" s="2"/>
      <c r="I52" s="2"/>
      <c r="J52" s="2"/>
    </row>
    <row r="53" spans="1:11" ht="18" x14ac:dyDescent="0.25">
      <c r="A53" s="9" t="s">
        <v>30</v>
      </c>
      <c r="B53" s="2"/>
      <c r="C53" s="2"/>
      <c r="E53" s="2"/>
      <c r="F53" s="2"/>
      <c r="G53" s="2"/>
      <c r="H53" s="2"/>
      <c r="I53" s="2"/>
      <c r="J53" s="2"/>
      <c r="K53" s="2"/>
    </row>
    <row r="54" spans="1:11" ht="18" x14ac:dyDescent="0.25">
      <c r="A54" s="22">
        <v>43047</v>
      </c>
      <c r="B54" s="2"/>
      <c r="C54" s="2"/>
      <c r="J54" s="23">
        <v>42356</v>
      </c>
      <c r="K54" s="2"/>
    </row>
    <row r="55" spans="1:11" x14ac:dyDescent="0.25">
      <c r="A55" t="s">
        <v>31</v>
      </c>
      <c r="B55" s="23">
        <v>43063</v>
      </c>
      <c r="J55" s="23"/>
    </row>
    <row r="56" spans="1:11" x14ac:dyDescent="0.25">
      <c r="A56" t="s">
        <v>32</v>
      </c>
    </row>
  </sheetData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2017-11-23T12:49:28Z</cp:lastPrinted>
  <dcterms:created xsi:type="dcterms:W3CDTF">2017-11-10T06:56:30Z</dcterms:created>
  <dcterms:modified xsi:type="dcterms:W3CDTF">2017-11-23T14:54:13Z</dcterms:modified>
</cp:coreProperties>
</file>