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výdaje11" sheetId="1" r:id="rId1"/>
    <sheet name="příjmy11" sheetId="2" r:id="rId2"/>
    <sheet name="výdaje13" sheetId="3" r:id="rId3"/>
    <sheet name="příjmy13" sheetId="4" r:id="rId4"/>
    <sheet name="List3" sheetId="5" r:id="rId5"/>
  </sheets>
  <definedNames>
    <definedName name="_xlnm.Print_Titles" localSheetId="0">'výdaje11'!$1:$1</definedName>
  </definedNames>
  <calcPr fullCalcOnLoad="1"/>
</workbook>
</file>

<file path=xl/sharedStrings.xml><?xml version="1.0" encoding="utf-8"?>
<sst xmlns="http://schemas.openxmlformats.org/spreadsheetml/2006/main" count="395" uniqueCount="150">
  <si>
    <t>Název kapitoly</t>
  </si>
  <si>
    <t>OdPa</t>
  </si>
  <si>
    <t>položka</t>
  </si>
  <si>
    <t>UZ</t>
  </si>
  <si>
    <t>Orj</t>
  </si>
  <si>
    <t>Kč</t>
  </si>
  <si>
    <t>BĚŽNÉ VÝDAJE</t>
  </si>
  <si>
    <t>VEŘEJNÁ ZELEŇ</t>
  </si>
  <si>
    <t>OON</t>
  </si>
  <si>
    <t>sociální pojištění</t>
  </si>
  <si>
    <t>zdravotní pojištění</t>
  </si>
  <si>
    <t>všeobecný materiál</t>
  </si>
  <si>
    <t>DDM</t>
  </si>
  <si>
    <t>benzín</t>
  </si>
  <si>
    <t>služby</t>
  </si>
  <si>
    <t>stroje, přístroje</t>
  </si>
  <si>
    <t>SILNICE</t>
  </si>
  <si>
    <t>údržba</t>
  </si>
  <si>
    <t>ŠKOLSTVÍ</t>
  </si>
  <si>
    <t>ZŠ příspěvek na provoz</t>
  </si>
  <si>
    <t>SOCIÁLNÍ, OSTATNÍ ČINNOST</t>
  </si>
  <si>
    <t>domácí péče</t>
  </si>
  <si>
    <t>KULTURA</t>
  </si>
  <si>
    <t>Kulturně vzdělávací centrum</t>
  </si>
  <si>
    <t>příspěvek na provoz</t>
  </si>
  <si>
    <t>Ctenický zámek - muzeum</t>
  </si>
  <si>
    <t>nájemné</t>
  </si>
  <si>
    <t>Kronikář + kulturní akce KŠK</t>
  </si>
  <si>
    <t>telefon</t>
  </si>
  <si>
    <t>cestovné</t>
  </si>
  <si>
    <t>příspěvky</t>
  </si>
  <si>
    <t>občerstvení</t>
  </si>
  <si>
    <t>věcné dary</t>
  </si>
  <si>
    <t>Rozhlas,</t>
  </si>
  <si>
    <t xml:space="preserve">poplatky za rozhlas + služby </t>
  </si>
  <si>
    <t>Vinořský zpravodaj</t>
  </si>
  <si>
    <t>tisk</t>
  </si>
  <si>
    <t>Mezinárodní spolupráce</t>
  </si>
  <si>
    <t>dary, ceny</t>
  </si>
  <si>
    <t>pohoštění</t>
  </si>
  <si>
    <t>Společenský dům</t>
  </si>
  <si>
    <t>studená voda</t>
  </si>
  <si>
    <t>elektrická energie</t>
  </si>
  <si>
    <t>SPOZ</t>
  </si>
  <si>
    <t>jubilea</t>
  </si>
  <si>
    <t>Tělovýchova</t>
  </si>
  <si>
    <t>příspěvek</t>
  </si>
  <si>
    <t>Rada mladých</t>
  </si>
  <si>
    <t>Naučná stezka</t>
  </si>
  <si>
    <t>Myslivecké sdružení</t>
  </si>
  <si>
    <t>Využití volného času dětí a mládeže</t>
  </si>
  <si>
    <t>opravy a revize</t>
  </si>
  <si>
    <t>OCHRANA OBYVATELSTVA</t>
  </si>
  <si>
    <t>Sklad IPCHO</t>
  </si>
  <si>
    <t>KOMUNÁLNÍ SLUŽBY</t>
  </si>
  <si>
    <t>veřejné osvětlení</t>
  </si>
  <si>
    <t>vánoční osvětlení</t>
  </si>
  <si>
    <t>hřbitov</t>
  </si>
  <si>
    <t>VEŘEJNÁ SPRÁVA</t>
  </si>
  <si>
    <t>Zastupitelstva obcí</t>
  </si>
  <si>
    <t>odměny členům zastupitelstva</t>
  </si>
  <si>
    <t>ceny</t>
  </si>
  <si>
    <t>Činnost místní správy</t>
  </si>
  <si>
    <t>platy zaměstnanců</t>
  </si>
  <si>
    <t>léky a zdravotnický materiál</t>
  </si>
  <si>
    <t>knihy, tisk</t>
  </si>
  <si>
    <t>drobný hmotný dlouhodobý majetek</t>
  </si>
  <si>
    <t>topný plyn</t>
  </si>
  <si>
    <t>pohonné hmoty a maziva</t>
  </si>
  <si>
    <t>služby pošt</t>
  </si>
  <si>
    <t>služby telekomunikací</t>
  </si>
  <si>
    <t>poradenské a právní služby</t>
  </si>
  <si>
    <t>školení a vzdělávání</t>
  </si>
  <si>
    <t>výdaje jinde neřazazené</t>
  </si>
  <si>
    <t>nákup kolků</t>
  </si>
  <si>
    <t>penzijní připojištění</t>
  </si>
  <si>
    <t>dovolená SF</t>
  </si>
  <si>
    <t>FINANČNÍ OPERACE</t>
  </si>
  <si>
    <t>poplatky bankám</t>
  </si>
  <si>
    <t>Pojištění vozu,majetku</t>
  </si>
  <si>
    <t>Převody fondů</t>
  </si>
  <si>
    <t>převody vlastním fondům</t>
  </si>
  <si>
    <t>převody rozpočtovým účtům</t>
  </si>
  <si>
    <t>KAPITÁLOVÉ VÝDAJE</t>
  </si>
  <si>
    <t>rekonstrukce WC ZŠ</t>
  </si>
  <si>
    <t>archiv úřadu + garáže</t>
  </si>
  <si>
    <t>projektová dokumentace</t>
  </si>
  <si>
    <t>doplatek traktoru</t>
  </si>
  <si>
    <t>VÝDAJE CELKEM</t>
  </si>
  <si>
    <t>po konsolidaci</t>
  </si>
  <si>
    <t>text</t>
  </si>
  <si>
    <t>Zj</t>
  </si>
  <si>
    <t>1. DAŇOVÉ PŘÍJMY</t>
  </si>
  <si>
    <t>Poplatky v oblasti životního prostředí</t>
  </si>
  <si>
    <t>znečišťování ovzduší</t>
  </si>
  <si>
    <t>Místní poplatky</t>
  </si>
  <si>
    <t>pes</t>
  </si>
  <si>
    <t>lázeňský a rekreační</t>
  </si>
  <si>
    <t>zábor veřejného prostranství</t>
  </si>
  <si>
    <t>poplatek ze vstupného</t>
  </si>
  <si>
    <t>ubytovací kapacita</t>
  </si>
  <si>
    <t>výherní automaty</t>
  </si>
  <si>
    <t>veřejně prospěšné služby</t>
  </si>
  <si>
    <t>Správní poplatky</t>
  </si>
  <si>
    <t>Majetkové daně</t>
  </si>
  <si>
    <t>daň z nemovitosti</t>
  </si>
  <si>
    <t>2. NEDAŇOVÉ PŘÍJMY</t>
  </si>
  <si>
    <t>Příjmy z vlastní činnosti</t>
  </si>
  <si>
    <t>činnost místní správy</t>
  </si>
  <si>
    <t>mezinárodní spolupráce</t>
  </si>
  <si>
    <t>kultura</t>
  </si>
  <si>
    <t>úroky</t>
  </si>
  <si>
    <t>Přijaté sankční platby</t>
  </si>
  <si>
    <t>pokuty</t>
  </si>
  <si>
    <t>Finanční vypořádání minulých let</t>
  </si>
  <si>
    <t>přijaté vratky transferu</t>
  </si>
  <si>
    <t>Ostatní nedaňové příjmy</t>
  </si>
  <si>
    <t>přijaté neinvestiční dary</t>
  </si>
  <si>
    <t>přijaté pojistné náhrady</t>
  </si>
  <si>
    <t>vratky přeplatků záloh</t>
  </si>
  <si>
    <t>ostatní nedaňové příjmy</t>
  </si>
  <si>
    <r>
      <t>VLASTNÍ PŘÍJMY</t>
    </r>
    <r>
      <rPr>
        <b/>
        <sz val="10"/>
        <rFont val="Arial"/>
        <family val="2"/>
      </rPr>
      <t>součet 1 - 2</t>
    </r>
  </si>
  <si>
    <t>3. PŘIJATÉ DOTACE</t>
  </si>
  <si>
    <t>Neinvestiční přijaté dotace</t>
  </si>
  <si>
    <t>neinvestiční dotace z všeob.pokl.správy</t>
  </si>
  <si>
    <t>neinvestiční dotace SR</t>
  </si>
  <si>
    <t>neinvestiční dotace MHMP</t>
  </si>
  <si>
    <t>neinvestiční dotace okolních obcí</t>
  </si>
  <si>
    <t>převody z VHČ</t>
  </si>
  <si>
    <t>převody z rozpočtových příjmů</t>
  </si>
  <si>
    <t>ostatní převody z vlastních příjmů</t>
  </si>
  <si>
    <t>4. KAPITÁLOVÉ PŘÍJMY</t>
  </si>
  <si>
    <t>PŘÍJMY CELKEM</t>
  </si>
  <si>
    <t>úrazové pojištění</t>
  </si>
  <si>
    <t>pracovní pomůcky</t>
  </si>
  <si>
    <t>opravy a udržování</t>
  </si>
  <si>
    <t>Kronikář + kulturní akce VPK</t>
  </si>
  <si>
    <t>dary obyvatelstvu</t>
  </si>
  <si>
    <t>Naučná stezka+spolky</t>
  </si>
  <si>
    <t xml:space="preserve">příspěvek </t>
  </si>
  <si>
    <t>rekonstrukce garáží a technické zázemí</t>
  </si>
  <si>
    <t>Přístavba 4. tříd ZŠ</t>
  </si>
  <si>
    <t>výstavba kůlen čp. 13</t>
  </si>
  <si>
    <t>rekonstrukce chodníku</t>
  </si>
  <si>
    <t>projekt čp. 235</t>
  </si>
  <si>
    <t>projekt FH</t>
  </si>
  <si>
    <t>projekt školní kuchyně</t>
  </si>
  <si>
    <t>rozvod vody na hřbitově</t>
  </si>
  <si>
    <t>projektové práce zastávky, hřiště apod.</t>
  </si>
  <si>
    <t>sdílená daň VHP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</si>
</sst>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;\-#,##0.00"/>
  </numFmts>
  <fonts count="39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I141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E65" sqref="E65"/>
    </sheetView>
  </sheetViews>
  <sheetFormatPr defaultColWidth="9.140625" defaultRowHeight="12.75"/>
  <cols>
    <col min="1" max="1" width="43.28125" style="1" customWidth="1"/>
    <col min="2" max="3" width="9.140625" style="1" customWidth="1"/>
    <col min="4" max="4" width="6.421875" style="1" customWidth="1"/>
    <col min="5" max="5" width="8.7109375" style="1" customWidth="1"/>
    <col min="6" max="6" width="27.28125" style="1" customWidth="1"/>
    <col min="7" max="16384" width="9.14062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4" customFormat="1" ht="24.75" customHeight="1">
      <c r="A2" s="3" t="s">
        <v>6</v>
      </c>
      <c r="F2" s="5">
        <f>SUM(F3+F12+F17+F19+F22+F83+F86+F92+F129)</f>
        <v>15783000</v>
      </c>
    </row>
    <row r="3" spans="1:6" ht="24.75" customHeight="1">
      <c r="A3" s="6" t="s">
        <v>7</v>
      </c>
      <c r="B3" s="2"/>
      <c r="C3" s="2"/>
      <c r="D3" s="2"/>
      <c r="E3" s="2"/>
      <c r="F3" s="5">
        <f>SUM(F4:F11)</f>
        <v>900000</v>
      </c>
    </row>
    <row r="4" spans="1:6" ht="12.75">
      <c r="A4" s="1" t="s">
        <v>8</v>
      </c>
      <c r="B4" s="7">
        <v>3745</v>
      </c>
      <c r="C4" s="7">
        <v>5021</v>
      </c>
      <c r="D4" s="7"/>
      <c r="E4" s="7">
        <v>201</v>
      </c>
      <c r="F4" s="8">
        <v>350000</v>
      </c>
    </row>
    <row r="5" spans="1:6" ht="12.75">
      <c r="A5" s="1" t="s">
        <v>9</v>
      </c>
      <c r="B5" s="7">
        <v>3745</v>
      </c>
      <c r="C5" s="7">
        <v>5031</v>
      </c>
      <c r="D5" s="7"/>
      <c r="E5" s="7">
        <v>201</v>
      </c>
      <c r="F5" s="8">
        <v>71000</v>
      </c>
    </row>
    <row r="6" spans="1:6" ht="12.75">
      <c r="A6" s="1" t="s">
        <v>10</v>
      </c>
      <c r="B6" s="7">
        <v>3745</v>
      </c>
      <c r="C6" s="7">
        <v>5032</v>
      </c>
      <c r="D6" s="7"/>
      <c r="E6" s="7">
        <v>201</v>
      </c>
      <c r="F6" s="8">
        <v>25000</v>
      </c>
    </row>
    <row r="7" spans="1:6" ht="12.75">
      <c r="A7" s="1" t="s">
        <v>11</v>
      </c>
      <c r="B7" s="7">
        <v>3745</v>
      </c>
      <c r="C7" s="7">
        <v>5139</v>
      </c>
      <c r="D7" s="7"/>
      <c r="E7" s="7">
        <v>201</v>
      </c>
      <c r="F7" s="8">
        <v>60000</v>
      </c>
    </row>
    <row r="8" spans="1:6" ht="12.75">
      <c r="A8" s="1" t="s">
        <v>12</v>
      </c>
      <c r="B8" s="7">
        <v>3745</v>
      </c>
      <c r="C8" s="7">
        <v>5137</v>
      </c>
      <c r="D8" s="7"/>
      <c r="E8" s="7">
        <v>201</v>
      </c>
      <c r="F8" s="8">
        <v>50000</v>
      </c>
    </row>
    <row r="9" spans="1:6" ht="12.75">
      <c r="A9" s="1" t="s">
        <v>13</v>
      </c>
      <c r="B9" s="7">
        <v>3745</v>
      </c>
      <c r="C9" s="7">
        <v>5156</v>
      </c>
      <c r="D9" s="7"/>
      <c r="E9" s="7">
        <v>201</v>
      </c>
      <c r="F9" s="8">
        <v>60000</v>
      </c>
    </row>
    <row r="10" spans="1:6" ht="12.75">
      <c r="A10" s="1" t="s">
        <v>14</v>
      </c>
      <c r="B10" s="7">
        <v>3745</v>
      </c>
      <c r="C10" s="7">
        <v>5169</v>
      </c>
      <c r="D10" s="7"/>
      <c r="E10" s="7">
        <v>201</v>
      </c>
      <c r="F10" s="8">
        <v>231000</v>
      </c>
    </row>
    <row r="11" spans="1:6" ht="12.75">
      <c r="A11" s="1" t="s">
        <v>15</v>
      </c>
      <c r="B11" s="7">
        <v>3745</v>
      </c>
      <c r="C11" s="7">
        <v>6122</v>
      </c>
      <c r="D11" s="7"/>
      <c r="E11" s="7">
        <v>201</v>
      </c>
      <c r="F11" s="8">
        <v>53000</v>
      </c>
    </row>
    <row r="12" spans="1:6" ht="24.75" customHeight="1">
      <c r="A12" s="6" t="s">
        <v>16</v>
      </c>
      <c r="B12" s="2"/>
      <c r="C12" s="2"/>
      <c r="D12" s="2"/>
      <c r="E12" s="2"/>
      <c r="F12" s="5">
        <f>SUM(F13:F16)</f>
        <v>700000</v>
      </c>
    </row>
    <row r="13" spans="1:6" ht="12.75">
      <c r="A13" s="1" t="s">
        <v>11</v>
      </c>
      <c r="B13" s="7">
        <v>2212</v>
      </c>
      <c r="C13" s="7">
        <v>5139</v>
      </c>
      <c r="D13" s="7"/>
      <c r="E13" s="7">
        <v>301</v>
      </c>
      <c r="F13" s="8">
        <v>50000</v>
      </c>
    </row>
    <row r="14" spans="1:6" ht="12.75">
      <c r="A14" s="1" t="s">
        <v>12</v>
      </c>
      <c r="B14" s="7">
        <v>2212</v>
      </c>
      <c r="C14" s="7">
        <v>5137</v>
      </c>
      <c r="D14" s="7"/>
      <c r="E14" s="7">
        <v>301</v>
      </c>
      <c r="F14" s="8">
        <v>100000</v>
      </c>
    </row>
    <row r="15" spans="1:6" ht="12.75">
      <c r="A15" s="1" t="s">
        <v>14</v>
      </c>
      <c r="B15" s="7">
        <v>2212</v>
      </c>
      <c r="C15" s="7">
        <v>5169</v>
      </c>
      <c r="D15" s="7"/>
      <c r="E15" s="7">
        <v>301</v>
      </c>
      <c r="F15" s="8">
        <v>425000</v>
      </c>
    </row>
    <row r="16" spans="1:6" ht="12.75">
      <c r="A16" s="1" t="s">
        <v>17</v>
      </c>
      <c r="B16" s="7">
        <v>2212</v>
      </c>
      <c r="C16" s="7">
        <v>5171</v>
      </c>
      <c r="D16" s="7"/>
      <c r="E16" s="7">
        <v>301</v>
      </c>
      <c r="F16" s="8">
        <v>125000</v>
      </c>
    </row>
    <row r="17" spans="1:6" s="9" customFormat="1" ht="24.75" customHeight="1">
      <c r="A17" s="6" t="s">
        <v>18</v>
      </c>
      <c r="B17" s="2"/>
      <c r="C17" s="2"/>
      <c r="D17" s="2"/>
      <c r="E17" s="2"/>
      <c r="F17" s="5">
        <v>3650000</v>
      </c>
    </row>
    <row r="18" spans="1:6" ht="12" customHeight="1">
      <c r="A18" s="1" t="s">
        <v>19</v>
      </c>
      <c r="B18" s="7">
        <v>3113</v>
      </c>
      <c r="C18" s="7">
        <v>5331</v>
      </c>
      <c r="D18" s="7"/>
      <c r="E18" s="7">
        <v>401</v>
      </c>
      <c r="F18" s="8">
        <v>3650000</v>
      </c>
    </row>
    <row r="19" spans="1:6" ht="24.75" customHeight="1">
      <c r="A19" s="10" t="s">
        <v>20</v>
      </c>
      <c r="B19" s="7"/>
      <c r="C19" s="7"/>
      <c r="D19" s="7"/>
      <c r="E19" s="7"/>
      <c r="F19" s="11">
        <f>SUM(F20)</f>
        <v>30000</v>
      </c>
    </row>
    <row r="20" spans="1:6" ht="12.75" customHeight="1">
      <c r="A20" s="12" t="s">
        <v>21</v>
      </c>
      <c r="B20" s="7"/>
      <c r="C20" s="7"/>
      <c r="D20" s="7"/>
      <c r="E20" s="7"/>
      <c r="F20" s="13">
        <f>SUM(F21)</f>
        <v>30000</v>
      </c>
    </row>
    <row r="21" spans="1:6" ht="12.75">
      <c r="A21" s="12" t="s">
        <v>14</v>
      </c>
      <c r="B21" s="7">
        <v>4379</v>
      </c>
      <c r="C21" s="7">
        <v>5169</v>
      </c>
      <c r="D21" s="7"/>
      <c r="E21" s="7">
        <v>501</v>
      </c>
      <c r="F21" s="8">
        <v>30000</v>
      </c>
    </row>
    <row r="22" spans="1:6" s="9" customFormat="1" ht="24.75" customHeight="1">
      <c r="A22" s="6" t="s">
        <v>22</v>
      </c>
      <c r="B22" s="2"/>
      <c r="C22" s="2"/>
      <c r="D22" s="2"/>
      <c r="E22" s="2"/>
      <c r="F22" s="5">
        <f>SUM(F23+F25+F28+F38+F41+F43+F51+F59+F63+F81+F70+F74+F77)</f>
        <v>2580000</v>
      </c>
    </row>
    <row r="23" spans="1:6" ht="12.75">
      <c r="A23" s="9" t="s">
        <v>23</v>
      </c>
      <c r="B23" s="7"/>
      <c r="C23" s="7"/>
      <c r="D23" s="7"/>
      <c r="E23" s="7"/>
      <c r="F23" s="13">
        <f>SUM(F24)</f>
        <v>900000</v>
      </c>
    </row>
    <row r="24" spans="1:6" ht="12.75">
      <c r="A24" s="14" t="s">
        <v>24</v>
      </c>
      <c r="B24" s="7">
        <v>3314</v>
      </c>
      <c r="C24" s="7">
        <v>5331</v>
      </c>
      <c r="D24" s="7"/>
      <c r="E24" s="7">
        <v>601</v>
      </c>
      <c r="F24" s="8">
        <v>900000</v>
      </c>
    </row>
    <row r="25" spans="1:6" ht="12.75">
      <c r="A25" s="9" t="s">
        <v>25</v>
      </c>
      <c r="B25" s="7"/>
      <c r="C25" s="7"/>
      <c r="D25" s="7"/>
      <c r="E25" s="7"/>
      <c r="F25" s="13">
        <v>40000</v>
      </c>
    </row>
    <row r="26" spans="1:6" ht="12.75">
      <c r="A26" s="15" t="s">
        <v>26</v>
      </c>
      <c r="B26" s="7">
        <v>3315</v>
      </c>
      <c r="C26" s="7">
        <v>5164</v>
      </c>
      <c r="D26" s="7"/>
      <c r="E26" s="7">
        <v>602</v>
      </c>
      <c r="F26" s="8">
        <v>1000</v>
      </c>
    </row>
    <row r="27" spans="1:6" ht="12.75">
      <c r="A27" s="15" t="s">
        <v>14</v>
      </c>
      <c r="B27" s="7">
        <v>3315</v>
      </c>
      <c r="C27" s="7">
        <v>5169</v>
      </c>
      <c r="D27" s="7"/>
      <c r="E27" s="7">
        <v>602</v>
      </c>
      <c r="F27" s="8">
        <v>39000</v>
      </c>
    </row>
    <row r="28" spans="1:6" ht="12.75">
      <c r="A28" s="9" t="s">
        <v>27</v>
      </c>
      <c r="B28" s="7"/>
      <c r="C28" s="7"/>
      <c r="D28" s="7"/>
      <c r="E28" s="7"/>
      <c r="F28" s="13">
        <f>SUM(F29:F37)</f>
        <v>180000</v>
      </c>
    </row>
    <row r="29" spans="1:6" ht="12.75">
      <c r="A29" s="15" t="s">
        <v>8</v>
      </c>
      <c r="B29" s="7">
        <v>3319</v>
      </c>
      <c r="C29" s="7">
        <v>5021</v>
      </c>
      <c r="D29" s="7"/>
      <c r="E29" s="7">
        <v>603</v>
      </c>
      <c r="F29" s="8">
        <v>20000</v>
      </c>
    </row>
    <row r="30" spans="1:6" ht="12.75">
      <c r="A30" s="15" t="s">
        <v>11</v>
      </c>
      <c r="B30" s="7">
        <v>3319</v>
      </c>
      <c r="C30" s="7">
        <v>5139</v>
      </c>
      <c r="D30" s="7"/>
      <c r="E30" s="7">
        <v>603</v>
      </c>
      <c r="F30" s="8">
        <v>50000</v>
      </c>
    </row>
    <row r="31" spans="1:6" ht="12.75">
      <c r="A31" s="14" t="s">
        <v>28</v>
      </c>
      <c r="B31" s="7">
        <v>3319</v>
      </c>
      <c r="C31" s="7">
        <v>5162</v>
      </c>
      <c r="D31" s="7"/>
      <c r="E31" s="7">
        <v>603</v>
      </c>
      <c r="F31" s="8">
        <v>3000</v>
      </c>
    </row>
    <row r="32" spans="1:6" ht="12.75">
      <c r="A32" s="14" t="s">
        <v>26</v>
      </c>
      <c r="B32" s="7">
        <v>3319</v>
      </c>
      <c r="C32" s="7">
        <v>5164</v>
      </c>
      <c r="D32" s="7"/>
      <c r="E32" s="7">
        <v>603</v>
      </c>
      <c r="F32" s="8">
        <v>10000</v>
      </c>
    </row>
    <row r="33" spans="1:6" ht="12.75">
      <c r="A33" s="14" t="s">
        <v>14</v>
      </c>
      <c r="B33" s="7">
        <v>3319</v>
      </c>
      <c r="C33" s="7">
        <v>5169</v>
      </c>
      <c r="D33" s="7"/>
      <c r="E33" s="7">
        <v>603</v>
      </c>
      <c r="F33" s="8">
        <v>57000</v>
      </c>
    </row>
    <row r="34" spans="1:6" ht="12.75">
      <c r="A34" s="14" t="s">
        <v>29</v>
      </c>
      <c r="B34" s="7">
        <v>3319</v>
      </c>
      <c r="C34" s="7">
        <v>5173</v>
      </c>
      <c r="D34" s="7"/>
      <c r="E34" s="7">
        <v>603</v>
      </c>
      <c r="F34" s="8">
        <v>22000</v>
      </c>
    </row>
    <row r="35" spans="1:6" ht="12.75">
      <c r="A35" s="14" t="s">
        <v>30</v>
      </c>
      <c r="B35" s="7">
        <v>3319</v>
      </c>
      <c r="C35" s="7">
        <v>5192</v>
      </c>
      <c r="D35" s="7"/>
      <c r="E35" s="7">
        <v>603</v>
      </c>
      <c r="F35" s="8">
        <v>8000</v>
      </c>
    </row>
    <row r="36" spans="1:6" ht="12.75">
      <c r="A36" s="14" t="s">
        <v>31</v>
      </c>
      <c r="B36" s="7">
        <v>3319</v>
      </c>
      <c r="C36" s="7">
        <v>5175</v>
      </c>
      <c r="D36" s="7"/>
      <c r="E36" s="7">
        <v>603</v>
      </c>
      <c r="F36" s="8">
        <v>7000</v>
      </c>
    </row>
    <row r="37" spans="1:6" ht="12.75">
      <c r="A37" s="14" t="s">
        <v>32</v>
      </c>
      <c r="B37" s="7">
        <v>3319</v>
      </c>
      <c r="C37" s="7">
        <v>5194</v>
      </c>
      <c r="D37" s="7"/>
      <c r="E37" s="7">
        <v>603</v>
      </c>
      <c r="F37" s="8">
        <v>3000</v>
      </c>
    </row>
    <row r="38" spans="1:6" ht="12.75">
      <c r="A38" s="9" t="s">
        <v>33</v>
      </c>
      <c r="B38" s="7"/>
      <c r="C38" s="7"/>
      <c r="D38" s="7"/>
      <c r="E38" s="7"/>
      <c r="F38" s="13">
        <f>SUM(F39:F40)</f>
        <v>30000</v>
      </c>
    </row>
    <row r="39" spans="1:6" ht="12.75">
      <c r="A39" s="15" t="s">
        <v>34</v>
      </c>
      <c r="B39" s="7">
        <v>3341</v>
      </c>
      <c r="C39" s="7">
        <v>5169</v>
      </c>
      <c r="D39" s="7"/>
      <c r="E39" s="7">
        <v>604</v>
      </c>
      <c r="F39" s="8">
        <v>5000</v>
      </c>
    </row>
    <row r="40" spans="1:6" ht="12.75">
      <c r="A40" s="15" t="s">
        <v>17</v>
      </c>
      <c r="B40" s="7">
        <v>3341</v>
      </c>
      <c r="C40" s="7">
        <v>5171</v>
      </c>
      <c r="D40" s="7"/>
      <c r="E40" s="7">
        <v>604</v>
      </c>
      <c r="F40" s="8">
        <v>25000</v>
      </c>
    </row>
    <row r="41" spans="1:6" ht="12.75">
      <c r="A41" s="9" t="s">
        <v>35</v>
      </c>
      <c r="B41" s="7"/>
      <c r="C41" s="7"/>
      <c r="D41" s="7"/>
      <c r="E41" s="7"/>
      <c r="F41" s="13">
        <f>SUM(F42)</f>
        <v>400000</v>
      </c>
    </row>
    <row r="42" spans="1:6" ht="12.75">
      <c r="A42" s="15" t="s">
        <v>36</v>
      </c>
      <c r="B42" s="7">
        <v>3349</v>
      </c>
      <c r="C42" s="7">
        <v>5169</v>
      </c>
      <c r="D42" s="7"/>
      <c r="E42" s="7">
        <v>605</v>
      </c>
      <c r="F42" s="8">
        <v>400000</v>
      </c>
    </row>
    <row r="43" spans="1:6" ht="12.75">
      <c r="A43" s="12" t="s">
        <v>37</v>
      </c>
      <c r="B43" s="7"/>
      <c r="C43" s="7"/>
      <c r="D43" s="7"/>
      <c r="E43" s="7"/>
      <c r="F43" s="13">
        <f>SUM(F44:F50)</f>
        <v>200000</v>
      </c>
    </row>
    <row r="44" spans="1:6" ht="12.75">
      <c r="A44" s="14" t="s">
        <v>8</v>
      </c>
      <c r="B44" s="7">
        <v>3391</v>
      </c>
      <c r="C44" s="7">
        <v>5021</v>
      </c>
      <c r="D44" s="7"/>
      <c r="E44" s="7">
        <v>609</v>
      </c>
      <c r="F44" s="16">
        <v>32000</v>
      </c>
    </row>
    <row r="45" spans="1:6" ht="12.75">
      <c r="A45" s="14" t="s">
        <v>11</v>
      </c>
      <c r="B45" s="7">
        <v>3391</v>
      </c>
      <c r="C45" s="7">
        <v>5139</v>
      </c>
      <c r="D45" s="7"/>
      <c r="E45" s="7">
        <v>609</v>
      </c>
      <c r="F45" s="16">
        <v>3000</v>
      </c>
    </row>
    <row r="46" spans="1:6" ht="12.75">
      <c r="A46" s="14" t="s">
        <v>13</v>
      </c>
      <c r="B46" s="7">
        <v>3391</v>
      </c>
      <c r="C46" s="7">
        <v>5156</v>
      </c>
      <c r="D46" s="7"/>
      <c r="E46" s="7">
        <v>609</v>
      </c>
      <c r="F46" s="8">
        <v>10000</v>
      </c>
    </row>
    <row r="47" spans="1:6" ht="12.75">
      <c r="A47" s="14" t="s">
        <v>14</v>
      </c>
      <c r="B47" s="7">
        <v>3391</v>
      </c>
      <c r="C47" s="7">
        <v>5169</v>
      </c>
      <c r="D47" s="7"/>
      <c r="E47" s="7">
        <v>609</v>
      </c>
      <c r="F47" s="8">
        <v>30000</v>
      </c>
    </row>
    <row r="48" spans="1:6" ht="12.75">
      <c r="A48" s="14" t="s">
        <v>38</v>
      </c>
      <c r="B48" s="7">
        <v>3391</v>
      </c>
      <c r="C48" s="7">
        <v>5194</v>
      </c>
      <c r="D48" s="7"/>
      <c r="E48" s="7">
        <v>609</v>
      </c>
      <c r="F48" s="8">
        <v>5000</v>
      </c>
    </row>
    <row r="49" spans="1:6" ht="12.75">
      <c r="A49" s="14" t="s">
        <v>29</v>
      </c>
      <c r="B49" s="7">
        <v>3391</v>
      </c>
      <c r="C49" s="7">
        <v>5173</v>
      </c>
      <c r="D49" s="7"/>
      <c r="E49" s="7">
        <v>609</v>
      </c>
      <c r="F49" s="8">
        <v>95000</v>
      </c>
    </row>
    <row r="50" spans="1:6" ht="12.75">
      <c r="A50" s="14" t="s">
        <v>39</v>
      </c>
      <c r="B50" s="7">
        <v>3391</v>
      </c>
      <c r="C50" s="7">
        <v>5175</v>
      </c>
      <c r="D50" s="7"/>
      <c r="E50" s="7">
        <v>609</v>
      </c>
      <c r="F50" s="8">
        <v>25000</v>
      </c>
    </row>
    <row r="51" spans="1:6" ht="12.75">
      <c r="A51" s="9" t="s">
        <v>40</v>
      </c>
      <c r="B51" s="7"/>
      <c r="C51" s="7"/>
      <c r="D51" s="7"/>
      <c r="E51" s="7"/>
      <c r="F51" s="13">
        <f>SUM(F52:F58)</f>
        <v>80000</v>
      </c>
    </row>
    <row r="52" spans="1:6" ht="12.75">
      <c r="A52" s="15" t="s">
        <v>8</v>
      </c>
      <c r="B52" s="7">
        <v>3392</v>
      </c>
      <c r="C52" s="7">
        <v>5021</v>
      </c>
      <c r="D52" s="7"/>
      <c r="E52" s="7">
        <v>606</v>
      </c>
      <c r="F52" s="8">
        <v>5000</v>
      </c>
    </row>
    <row r="53" spans="1:6" ht="12.75">
      <c r="A53" s="15" t="s">
        <v>11</v>
      </c>
      <c r="B53" s="7">
        <v>3392</v>
      </c>
      <c r="C53" s="7">
        <v>5139</v>
      </c>
      <c r="D53" s="7"/>
      <c r="E53" s="7">
        <v>606</v>
      </c>
      <c r="F53" s="8">
        <v>3000</v>
      </c>
    </row>
    <row r="54" spans="1:6" ht="12.75">
      <c r="A54" s="15" t="s">
        <v>41</v>
      </c>
      <c r="B54" s="7">
        <v>3392</v>
      </c>
      <c r="C54" s="7">
        <v>5151</v>
      </c>
      <c r="D54" s="7"/>
      <c r="E54" s="7">
        <v>606</v>
      </c>
      <c r="F54" s="8">
        <v>2000</v>
      </c>
    </row>
    <row r="55" spans="1:6" ht="12.75">
      <c r="A55" s="15" t="s">
        <v>42</v>
      </c>
      <c r="B55" s="7">
        <v>3392</v>
      </c>
      <c r="C55" s="7">
        <v>5154</v>
      </c>
      <c r="D55" s="7"/>
      <c r="E55" s="7">
        <v>606</v>
      </c>
      <c r="F55" s="8">
        <v>50000</v>
      </c>
    </row>
    <row r="56" spans="1:6" ht="12.75">
      <c r="A56" s="14" t="s">
        <v>28</v>
      </c>
      <c r="B56" s="7">
        <v>3392</v>
      </c>
      <c r="C56" s="7">
        <v>5162</v>
      </c>
      <c r="D56" s="7"/>
      <c r="E56" s="7">
        <v>606</v>
      </c>
      <c r="F56" s="8">
        <v>6000</v>
      </c>
    </row>
    <row r="57" spans="1:6" ht="12.75">
      <c r="A57" s="15" t="s">
        <v>14</v>
      </c>
      <c r="B57" s="7">
        <v>3392</v>
      </c>
      <c r="C57" s="7">
        <v>5169</v>
      </c>
      <c r="E57" s="7">
        <v>606</v>
      </c>
      <c r="F57" s="8">
        <v>4000</v>
      </c>
    </row>
    <row r="58" spans="1:6" ht="12.75">
      <c r="A58" s="15" t="s">
        <v>17</v>
      </c>
      <c r="B58" s="7">
        <v>3392</v>
      </c>
      <c r="C58" s="7">
        <v>5171</v>
      </c>
      <c r="E58" s="7">
        <v>606</v>
      </c>
      <c r="F58" s="8">
        <v>10000</v>
      </c>
    </row>
    <row r="59" spans="1:6" ht="12.75">
      <c r="A59" s="9" t="s">
        <v>43</v>
      </c>
      <c r="B59" s="7"/>
      <c r="C59" s="7"/>
      <c r="D59" s="7"/>
      <c r="E59" s="7"/>
      <c r="F59" s="13">
        <f>SUM(F60:F62)</f>
        <v>150000</v>
      </c>
    </row>
    <row r="60" spans="1:6" ht="12.75">
      <c r="A60" s="15" t="s">
        <v>11</v>
      </c>
      <c r="B60" s="7">
        <v>3399</v>
      </c>
      <c r="C60" s="7">
        <v>5139</v>
      </c>
      <c r="D60" s="7"/>
      <c r="E60" s="7">
        <v>607</v>
      </c>
      <c r="F60" s="8">
        <v>20000</v>
      </c>
    </row>
    <row r="61" spans="1:6" ht="12.75">
      <c r="A61" s="15" t="s">
        <v>32</v>
      </c>
      <c r="B61" s="7">
        <v>3399</v>
      </c>
      <c r="C61" s="7">
        <v>5194</v>
      </c>
      <c r="D61" s="7"/>
      <c r="E61" s="7">
        <v>607</v>
      </c>
      <c r="F61" s="8">
        <v>70000</v>
      </c>
    </row>
    <row r="62" spans="1:6" ht="12.75">
      <c r="A62" s="15" t="s">
        <v>44</v>
      </c>
      <c r="B62" s="7">
        <v>3399</v>
      </c>
      <c r="C62" s="7">
        <v>5492</v>
      </c>
      <c r="D62" s="7"/>
      <c r="E62" s="7">
        <v>607</v>
      </c>
      <c r="F62" s="8">
        <v>60000</v>
      </c>
    </row>
    <row r="63" spans="1:6" ht="12.75">
      <c r="A63" s="9" t="s">
        <v>45</v>
      </c>
      <c r="F63" s="13">
        <f>SUM(F64:F69)</f>
        <v>100000</v>
      </c>
    </row>
    <row r="64" spans="1:6" ht="12.75">
      <c r="A64" s="15" t="s">
        <v>11</v>
      </c>
      <c r="B64" s="7">
        <v>3419</v>
      </c>
      <c r="C64" s="7">
        <v>5139</v>
      </c>
      <c r="D64" s="7"/>
      <c r="E64" s="7">
        <v>610</v>
      </c>
      <c r="F64" s="16">
        <v>2000</v>
      </c>
    </row>
    <row r="65" spans="1:6" ht="12.75">
      <c r="A65" s="15" t="s">
        <v>26</v>
      </c>
      <c r="B65" s="7">
        <v>3419</v>
      </c>
      <c r="C65" s="7">
        <v>5164</v>
      </c>
      <c r="E65" s="7">
        <v>610</v>
      </c>
      <c r="F65" s="17">
        <v>10000</v>
      </c>
    </row>
    <row r="66" spans="1:6" ht="12.75">
      <c r="A66" s="15" t="s">
        <v>14</v>
      </c>
      <c r="B66" s="7">
        <v>3419</v>
      </c>
      <c r="C66" s="7">
        <v>5169</v>
      </c>
      <c r="E66" s="7">
        <v>610</v>
      </c>
      <c r="F66" s="17">
        <v>20000</v>
      </c>
    </row>
    <row r="67" spans="1:6" ht="12.75">
      <c r="A67" s="14" t="s">
        <v>17</v>
      </c>
      <c r="B67" s="7">
        <v>3419</v>
      </c>
      <c r="C67" s="7">
        <v>5171</v>
      </c>
      <c r="E67" s="7">
        <v>610</v>
      </c>
      <c r="F67" s="17">
        <v>15000</v>
      </c>
    </row>
    <row r="68" spans="1:6" ht="12.75">
      <c r="A68" s="14" t="s">
        <v>46</v>
      </c>
      <c r="B68" s="7">
        <v>3419</v>
      </c>
      <c r="C68" s="7">
        <v>5192</v>
      </c>
      <c r="E68" s="7">
        <v>610</v>
      </c>
      <c r="F68" s="17">
        <v>50000</v>
      </c>
    </row>
    <row r="69" spans="1:6" ht="12.75">
      <c r="A69" s="14" t="s">
        <v>38</v>
      </c>
      <c r="B69" s="7">
        <v>3419</v>
      </c>
      <c r="C69" s="7">
        <v>5194</v>
      </c>
      <c r="E69" s="7">
        <v>610</v>
      </c>
      <c r="F69" s="17">
        <v>3000</v>
      </c>
    </row>
    <row r="70" spans="1:6" ht="12.75">
      <c r="A70" s="12" t="s">
        <v>47</v>
      </c>
      <c r="B70" s="7"/>
      <c r="C70" s="7"/>
      <c r="D70" s="7"/>
      <c r="E70" s="7"/>
      <c r="F70" s="13">
        <f>SUM(F71:F73)</f>
        <v>50000</v>
      </c>
    </row>
    <row r="71" spans="1:6" ht="12.75">
      <c r="A71" s="14" t="s">
        <v>8</v>
      </c>
      <c r="B71" s="7">
        <v>3429</v>
      </c>
      <c r="C71" s="7">
        <v>5021</v>
      </c>
      <c r="D71" s="7"/>
      <c r="E71" s="7">
        <v>611</v>
      </c>
      <c r="F71" s="16">
        <v>10000</v>
      </c>
    </row>
    <row r="72" spans="1:6" ht="12.75">
      <c r="A72" s="14" t="s">
        <v>11</v>
      </c>
      <c r="B72" s="7">
        <v>3429</v>
      </c>
      <c r="C72" s="7">
        <v>5139</v>
      </c>
      <c r="D72" s="7"/>
      <c r="E72" s="7">
        <v>611</v>
      </c>
      <c r="F72" s="16">
        <v>15000</v>
      </c>
    </row>
    <row r="73" spans="1:6" ht="12.75">
      <c r="A73" s="14" t="s">
        <v>14</v>
      </c>
      <c r="B73" s="7">
        <v>3429</v>
      </c>
      <c r="C73" s="7">
        <v>5169</v>
      </c>
      <c r="D73" s="7"/>
      <c r="E73" s="7">
        <v>611</v>
      </c>
      <c r="F73" s="16">
        <v>25000</v>
      </c>
    </row>
    <row r="74" spans="1:6" ht="12.75">
      <c r="A74" s="12" t="s">
        <v>48</v>
      </c>
      <c r="B74" s="7"/>
      <c r="C74" s="7"/>
      <c r="D74" s="7"/>
      <c r="E74" s="7"/>
      <c r="F74" s="13">
        <f>SUM(F75:F76)</f>
        <v>250000</v>
      </c>
    </row>
    <row r="75" spans="1:6" ht="12.75">
      <c r="A75" s="14" t="s">
        <v>11</v>
      </c>
      <c r="B75" s="7">
        <v>3429</v>
      </c>
      <c r="C75" s="7">
        <v>5139</v>
      </c>
      <c r="D75" s="7"/>
      <c r="E75" s="7">
        <v>612</v>
      </c>
      <c r="F75" s="16">
        <v>100000</v>
      </c>
    </row>
    <row r="76" spans="1:6" ht="12.75">
      <c r="A76" s="14" t="s">
        <v>14</v>
      </c>
      <c r="B76" s="7">
        <v>3429</v>
      </c>
      <c r="C76" s="7">
        <v>5169</v>
      </c>
      <c r="D76" s="7"/>
      <c r="E76" s="7">
        <v>612</v>
      </c>
      <c r="F76" s="16">
        <v>150000</v>
      </c>
    </row>
    <row r="77" spans="1:6" ht="12.75">
      <c r="A77" s="12" t="s">
        <v>49</v>
      </c>
      <c r="B77" s="7"/>
      <c r="C77" s="7"/>
      <c r="D77" s="7"/>
      <c r="E77" s="7"/>
      <c r="F77" s="13">
        <f>SUM(F78:F80)</f>
        <v>50000</v>
      </c>
    </row>
    <row r="78" spans="1:6" ht="12.75">
      <c r="A78" s="14" t="s">
        <v>11</v>
      </c>
      <c r="B78" s="7">
        <v>3429</v>
      </c>
      <c r="C78" s="7">
        <v>5139</v>
      </c>
      <c r="D78" s="7"/>
      <c r="E78" s="7">
        <v>613</v>
      </c>
      <c r="F78" s="16">
        <v>25000</v>
      </c>
    </row>
    <row r="79" spans="1:6" ht="12.75">
      <c r="A79" s="14" t="s">
        <v>14</v>
      </c>
      <c r="B79" s="7">
        <v>3429</v>
      </c>
      <c r="C79" s="7">
        <v>5169</v>
      </c>
      <c r="D79" s="7"/>
      <c r="E79" s="7">
        <v>613</v>
      </c>
      <c r="F79" s="16">
        <v>15000</v>
      </c>
    </row>
    <row r="80" spans="1:6" ht="12.75">
      <c r="A80" s="14" t="s">
        <v>24</v>
      </c>
      <c r="B80" s="7">
        <v>3429</v>
      </c>
      <c r="C80" s="7">
        <v>5192</v>
      </c>
      <c r="D80" s="7"/>
      <c r="E80" s="7">
        <v>613</v>
      </c>
      <c r="F80" s="16">
        <v>10000</v>
      </c>
    </row>
    <row r="81" spans="1:6" ht="12.75">
      <c r="A81" s="12" t="s">
        <v>50</v>
      </c>
      <c r="B81" s="7"/>
      <c r="C81" s="7"/>
      <c r="E81" s="7"/>
      <c r="F81" s="18">
        <f>SUM(F82)</f>
        <v>150000</v>
      </c>
    </row>
    <row r="82" spans="1:6" ht="12.75">
      <c r="A82" s="14" t="s">
        <v>51</v>
      </c>
      <c r="B82" s="7">
        <v>3421</v>
      </c>
      <c r="C82" s="7">
        <v>5171</v>
      </c>
      <c r="E82" s="7">
        <v>608</v>
      </c>
      <c r="F82" s="17">
        <v>150000</v>
      </c>
    </row>
    <row r="83" spans="1:6" ht="24.75" customHeight="1">
      <c r="A83" s="6" t="s">
        <v>52</v>
      </c>
      <c r="F83" s="19">
        <f>SUM(F84)</f>
        <v>5000</v>
      </c>
    </row>
    <row r="84" spans="1:6" ht="12.75">
      <c r="A84" s="9" t="s">
        <v>53</v>
      </c>
      <c r="B84" s="7"/>
      <c r="C84" s="7"/>
      <c r="E84" s="7"/>
      <c r="F84" s="18">
        <v>5000</v>
      </c>
    </row>
    <row r="85" spans="1:6" ht="12.75">
      <c r="A85" s="15" t="s">
        <v>42</v>
      </c>
      <c r="B85" s="7">
        <v>5299</v>
      </c>
      <c r="C85" s="7">
        <v>5154</v>
      </c>
      <c r="E85" s="7">
        <v>702</v>
      </c>
      <c r="F85" s="17">
        <v>5000</v>
      </c>
    </row>
    <row r="86" spans="1:6" ht="24.75" customHeight="1">
      <c r="A86" s="6" t="s">
        <v>54</v>
      </c>
      <c r="B86" s="7"/>
      <c r="C86" s="7"/>
      <c r="E86" s="7"/>
      <c r="F86" s="19">
        <f>SUM(F87+F90)</f>
        <v>160000</v>
      </c>
    </row>
    <row r="87" spans="1:6" ht="12.75">
      <c r="A87" s="9" t="s">
        <v>55</v>
      </c>
      <c r="B87" s="7"/>
      <c r="C87" s="7"/>
      <c r="E87" s="7"/>
      <c r="F87" s="18">
        <f>SUM(F88:F89)</f>
        <v>150000</v>
      </c>
    </row>
    <row r="88" spans="1:6" ht="12.75">
      <c r="A88" s="15" t="s">
        <v>17</v>
      </c>
      <c r="B88" s="7">
        <v>3631</v>
      </c>
      <c r="C88" s="7">
        <v>5171</v>
      </c>
      <c r="E88" s="7">
        <v>801</v>
      </c>
      <c r="F88" s="17">
        <v>80000</v>
      </c>
    </row>
    <row r="89" spans="1:6" ht="12.75">
      <c r="A89" s="15" t="s">
        <v>56</v>
      </c>
      <c r="B89" s="7">
        <v>3631</v>
      </c>
      <c r="C89" s="7">
        <v>5164</v>
      </c>
      <c r="E89" s="7">
        <v>801</v>
      </c>
      <c r="F89" s="17">
        <v>70000</v>
      </c>
    </row>
    <row r="90" spans="1:6" ht="12.75">
      <c r="A90" s="9" t="s">
        <v>57</v>
      </c>
      <c r="B90" s="7"/>
      <c r="C90" s="7"/>
      <c r="E90" s="7"/>
      <c r="F90" s="18">
        <f>SUM(F91)</f>
        <v>10000</v>
      </c>
    </row>
    <row r="91" spans="1:6" ht="12.75">
      <c r="A91" s="15" t="s">
        <v>17</v>
      </c>
      <c r="B91" s="7">
        <v>3632</v>
      </c>
      <c r="C91" s="7">
        <v>5171</v>
      </c>
      <c r="E91" s="7">
        <v>802</v>
      </c>
      <c r="F91" s="17">
        <v>10000</v>
      </c>
    </row>
    <row r="92" spans="1:6" ht="24.75" customHeight="1">
      <c r="A92" s="6" t="s">
        <v>58</v>
      </c>
      <c r="F92" s="19">
        <f>SUM(F93+F101)</f>
        <v>7473000</v>
      </c>
    </row>
    <row r="93" spans="1:6" ht="12.75">
      <c r="A93" s="9" t="s">
        <v>59</v>
      </c>
      <c r="F93" s="18">
        <f>SUM(F94:F100)</f>
        <v>1500000</v>
      </c>
    </row>
    <row r="94" spans="1:6" ht="12.75">
      <c r="A94" s="15" t="s">
        <v>60</v>
      </c>
      <c r="B94" s="7">
        <v>6112</v>
      </c>
      <c r="C94" s="7">
        <v>5023</v>
      </c>
      <c r="E94" s="7">
        <v>901</v>
      </c>
      <c r="F94" s="17">
        <v>1100000</v>
      </c>
    </row>
    <row r="95" spans="1:6" ht="12.75">
      <c r="A95" s="15" t="s">
        <v>8</v>
      </c>
      <c r="B95" s="7">
        <v>6112</v>
      </c>
      <c r="C95" s="7">
        <v>5021</v>
      </c>
      <c r="E95" s="7">
        <v>901</v>
      </c>
      <c r="F95" s="17">
        <v>118000</v>
      </c>
    </row>
    <row r="96" spans="1:6" ht="12.75">
      <c r="A96" s="15" t="s">
        <v>9</v>
      </c>
      <c r="B96" s="7">
        <v>6112</v>
      </c>
      <c r="C96" s="7">
        <v>5031</v>
      </c>
      <c r="E96" s="7">
        <v>901</v>
      </c>
      <c r="F96" s="17">
        <v>145000</v>
      </c>
    </row>
    <row r="97" spans="1:6" ht="12.75">
      <c r="A97" s="15" t="s">
        <v>10</v>
      </c>
      <c r="B97" s="7">
        <v>6112</v>
      </c>
      <c r="C97" s="7">
        <v>5032</v>
      </c>
      <c r="E97" s="7">
        <v>901</v>
      </c>
      <c r="F97" s="17">
        <v>70000</v>
      </c>
    </row>
    <row r="98" spans="1:6" ht="12.75">
      <c r="A98" s="14" t="s">
        <v>28</v>
      </c>
      <c r="B98" s="7">
        <v>6112</v>
      </c>
      <c r="C98" s="7">
        <v>5162</v>
      </c>
      <c r="E98" s="7">
        <v>901</v>
      </c>
      <c r="F98" s="17">
        <v>30000</v>
      </c>
    </row>
    <row r="99" spans="1:6" ht="12.75">
      <c r="A99" s="14" t="s">
        <v>31</v>
      </c>
      <c r="B99" s="7">
        <v>6112</v>
      </c>
      <c r="C99" s="7">
        <v>5175</v>
      </c>
      <c r="E99" s="7">
        <v>901</v>
      </c>
      <c r="F99" s="17">
        <v>7000</v>
      </c>
    </row>
    <row r="100" spans="1:6" ht="12.75">
      <c r="A100" s="14" t="s">
        <v>61</v>
      </c>
      <c r="B100" s="7">
        <v>6112</v>
      </c>
      <c r="C100" s="7">
        <v>5492</v>
      </c>
      <c r="E100" s="7">
        <v>901</v>
      </c>
      <c r="F100" s="17">
        <v>30000</v>
      </c>
    </row>
    <row r="101" spans="1:6" ht="12.75">
      <c r="A101" s="9" t="s">
        <v>62</v>
      </c>
      <c r="F101" s="18">
        <f>SUM(F102:F128)</f>
        <v>5973000</v>
      </c>
    </row>
    <row r="102" spans="1:6" ht="12.75">
      <c r="A102" s="1" t="s">
        <v>63</v>
      </c>
      <c r="B102" s="7">
        <v>6171</v>
      </c>
      <c r="C102" s="7">
        <v>5011</v>
      </c>
      <c r="D102" s="7"/>
      <c r="E102" s="7">
        <v>902</v>
      </c>
      <c r="F102" s="17">
        <v>2400000</v>
      </c>
    </row>
    <row r="103" spans="1:6" ht="12.75">
      <c r="A103" s="1" t="s">
        <v>8</v>
      </c>
      <c r="B103" s="7">
        <v>6171</v>
      </c>
      <c r="C103" s="7">
        <v>5021</v>
      </c>
      <c r="D103" s="7"/>
      <c r="E103" s="7">
        <v>902</v>
      </c>
      <c r="F103" s="17">
        <v>175000</v>
      </c>
    </row>
    <row r="104" spans="1:6" ht="12.75">
      <c r="A104" s="1" t="s">
        <v>9</v>
      </c>
      <c r="B104" s="7">
        <v>6171</v>
      </c>
      <c r="C104" s="7">
        <v>5031</v>
      </c>
      <c r="D104" s="7"/>
      <c r="E104" s="7">
        <v>902</v>
      </c>
      <c r="F104" s="17">
        <v>615000</v>
      </c>
    </row>
    <row r="105" spans="1:6" ht="12.75">
      <c r="A105" s="1" t="s">
        <v>10</v>
      </c>
      <c r="B105" s="7">
        <v>6171</v>
      </c>
      <c r="C105" s="7">
        <v>5032</v>
      </c>
      <c r="D105" s="7"/>
      <c r="E105" s="7">
        <v>902</v>
      </c>
      <c r="F105" s="17">
        <v>225000</v>
      </c>
    </row>
    <row r="106" spans="1:6" ht="12.75">
      <c r="A106" s="1" t="s">
        <v>64</v>
      </c>
      <c r="B106" s="7">
        <v>6171</v>
      </c>
      <c r="C106" s="7">
        <v>5133</v>
      </c>
      <c r="D106" s="7"/>
      <c r="E106" s="7">
        <v>902</v>
      </c>
      <c r="F106" s="17">
        <v>1000</v>
      </c>
    </row>
    <row r="107" spans="1:6" ht="12.75">
      <c r="A107" s="1" t="s">
        <v>65</v>
      </c>
      <c r="B107" s="7">
        <v>6171</v>
      </c>
      <c r="C107" s="7">
        <v>5136</v>
      </c>
      <c r="D107" s="7"/>
      <c r="E107" s="7">
        <v>902</v>
      </c>
      <c r="F107" s="17">
        <v>23000</v>
      </c>
    </row>
    <row r="108" spans="1:6" ht="12.75">
      <c r="A108" s="1" t="s">
        <v>66</v>
      </c>
      <c r="B108" s="7">
        <v>6171</v>
      </c>
      <c r="C108" s="7">
        <v>5137</v>
      </c>
      <c r="D108" s="7"/>
      <c r="E108" s="7">
        <v>902</v>
      </c>
      <c r="F108" s="17">
        <v>70000</v>
      </c>
    </row>
    <row r="109" spans="1:6" ht="12.75">
      <c r="A109" s="1" t="s">
        <v>11</v>
      </c>
      <c r="B109" s="7">
        <v>6171</v>
      </c>
      <c r="C109" s="7">
        <v>5139</v>
      </c>
      <c r="D109" s="7"/>
      <c r="E109" s="7">
        <v>902</v>
      </c>
      <c r="F109" s="17">
        <v>100000</v>
      </c>
    </row>
    <row r="110" spans="1:6" ht="12.75">
      <c r="A110" s="1" t="s">
        <v>11</v>
      </c>
      <c r="B110" s="7">
        <v>6171</v>
      </c>
      <c r="C110" s="7">
        <v>5139</v>
      </c>
      <c r="D110" s="7">
        <v>810</v>
      </c>
      <c r="E110" s="7">
        <v>902</v>
      </c>
      <c r="F110" s="17">
        <v>21000</v>
      </c>
    </row>
    <row r="111" spans="1:6" ht="12.75">
      <c r="A111" s="1" t="s">
        <v>41</v>
      </c>
      <c r="B111" s="7">
        <v>6171</v>
      </c>
      <c r="C111" s="7">
        <v>5151</v>
      </c>
      <c r="D111" s="7"/>
      <c r="E111" s="7">
        <v>902</v>
      </c>
      <c r="F111" s="17">
        <v>8000</v>
      </c>
    </row>
    <row r="112" spans="1:6" ht="12.75">
      <c r="A112" s="1" t="s">
        <v>67</v>
      </c>
      <c r="B112" s="7">
        <v>6171</v>
      </c>
      <c r="C112" s="7">
        <v>5153</v>
      </c>
      <c r="D112" s="7"/>
      <c r="E112" s="7">
        <v>902</v>
      </c>
      <c r="F112" s="17">
        <v>85000</v>
      </c>
    </row>
    <row r="113" spans="1:6" ht="12.75">
      <c r="A113" s="1" t="s">
        <v>42</v>
      </c>
      <c r="B113" s="7">
        <v>6171</v>
      </c>
      <c r="C113" s="7">
        <v>5154</v>
      </c>
      <c r="D113" s="7"/>
      <c r="E113" s="7">
        <v>902</v>
      </c>
      <c r="F113" s="17">
        <v>60000</v>
      </c>
    </row>
    <row r="114" spans="1:6" ht="12.75">
      <c r="A114" s="1" t="s">
        <v>68</v>
      </c>
      <c r="B114" s="7">
        <v>6171</v>
      </c>
      <c r="C114" s="7">
        <v>5156</v>
      </c>
      <c r="D114" s="7"/>
      <c r="E114" s="7">
        <v>902</v>
      </c>
      <c r="F114" s="17">
        <v>25000</v>
      </c>
    </row>
    <row r="115" spans="1:6" ht="12.75">
      <c r="A115" s="1" t="s">
        <v>69</v>
      </c>
      <c r="B115" s="7">
        <v>6171</v>
      </c>
      <c r="C115" s="7">
        <v>5161</v>
      </c>
      <c r="D115" s="7"/>
      <c r="E115" s="7">
        <v>902</v>
      </c>
      <c r="F115" s="17">
        <v>30000</v>
      </c>
    </row>
    <row r="116" spans="1:6" ht="12.75">
      <c r="A116" s="1" t="s">
        <v>70</v>
      </c>
      <c r="B116" s="7">
        <v>6171</v>
      </c>
      <c r="C116" s="7">
        <v>5162</v>
      </c>
      <c r="D116" s="7"/>
      <c r="E116" s="7">
        <v>902</v>
      </c>
      <c r="F116" s="17">
        <v>120000</v>
      </c>
    </row>
    <row r="117" spans="1:6" ht="12.75">
      <c r="A117" s="14" t="s">
        <v>26</v>
      </c>
      <c r="B117" s="7">
        <v>6171</v>
      </c>
      <c r="C117" s="7">
        <v>5164</v>
      </c>
      <c r="D117" s="7"/>
      <c r="E117" s="7">
        <v>902</v>
      </c>
      <c r="F117" s="17">
        <v>70000</v>
      </c>
    </row>
    <row r="118" spans="1:6" ht="12.75">
      <c r="A118" s="1" t="s">
        <v>71</v>
      </c>
      <c r="B118" s="7">
        <v>6171</v>
      </c>
      <c r="C118" s="7">
        <v>5166</v>
      </c>
      <c r="D118" s="7"/>
      <c r="E118" s="7">
        <v>902</v>
      </c>
      <c r="F118" s="17">
        <v>30000</v>
      </c>
    </row>
    <row r="119" spans="1:6" ht="12.75">
      <c r="A119" s="1" t="s">
        <v>72</v>
      </c>
      <c r="B119" s="7">
        <v>6171</v>
      </c>
      <c r="C119" s="7">
        <v>5167</v>
      </c>
      <c r="D119" s="7"/>
      <c r="E119" s="7">
        <v>902</v>
      </c>
      <c r="F119" s="17">
        <v>50000</v>
      </c>
    </row>
    <row r="120" spans="1:6" ht="12.75">
      <c r="A120" s="1" t="s">
        <v>14</v>
      </c>
      <c r="B120" s="7">
        <v>6171</v>
      </c>
      <c r="C120" s="7">
        <v>5169</v>
      </c>
      <c r="D120" s="7"/>
      <c r="E120" s="7">
        <v>902</v>
      </c>
      <c r="F120" s="17">
        <v>500000</v>
      </c>
    </row>
    <row r="121" spans="1:6" ht="12.75">
      <c r="A121" s="1" t="s">
        <v>17</v>
      </c>
      <c r="B121" s="7">
        <v>6171</v>
      </c>
      <c r="C121" s="7">
        <v>5171</v>
      </c>
      <c r="D121" s="7"/>
      <c r="E121" s="7">
        <v>902</v>
      </c>
      <c r="F121" s="17">
        <v>1250000</v>
      </c>
    </row>
    <row r="122" spans="1:6" ht="12.75">
      <c r="A122" s="1" t="s">
        <v>29</v>
      </c>
      <c r="B122" s="7">
        <v>6171</v>
      </c>
      <c r="C122" s="7">
        <v>5173</v>
      </c>
      <c r="D122" s="7"/>
      <c r="E122" s="7">
        <v>902</v>
      </c>
      <c r="F122" s="17">
        <v>8000</v>
      </c>
    </row>
    <row r="123" spans="1:6" ht="12.75">
      <c r="A123" s="1" t="s">
        <v>39</v>
      </c>
      <c r="B123" s="7">
        <v>6171</v>
      </c>
      <c r="C123" s="7">
        <v>5175</v>
      </c>
      <c r="D123" s="7"/>
      <c r="E123" s="7">
        <v>902</v>
      </c>
      <c r="F123" s="17">
        <v>2000</v>
      </c>
    </row>
    <row r="124" spans="1:6" ht="12.75">
      <c r="A124" s="14" t="s">
        <v>73</v>
      </c>
      <c r="B124" s="7">
        <v>6171</v>
      </c>
      <c r="C124" s="7">
        <v>5179</v>
      </c>
      <c r="D124" s="7"/>
      <c r="E124" s="7">
        <v>902</v>
      </c>
      <c r="F124" s="17">
        <v>3000</v>
      </c>
    </row>
    <row r="125" spans="1:6" ht="12.75">
      <c r="A125" s="14" t="s">
        <v>30</v>
      </c>
      <c r="B125" s="7">
        <v>6171</v>
      </c>
      <c r="C125" s="7">
        <v>5192</v>
      </c>
      <c r="D125" s="7"/>
      <c r="E125" s="7">
        <v>902</v>
      </c>
      <c r="F125" s="17">
        <v>50000</v>
      </c>
    </row>
    <row r="126" spans="1:6" ht="12.75">
      <c r="A126" s="1" t="s">
        <v>74</v>
      </c>
      <c r="B126" s="7">
        <v>6171</v>
      </c>
      <c r="C126" s="7">
        <v>5361</v>
      </c>
      <c r="D126" s="7"/>
      <c r="E126" s="7">
        <v>902</v>
      </c>
      <c r="F126" s="17">
        <v>7000</v>
      </c>
    </row>
    <row r="127" spans="1:6" ht="12.75">
      <c r="A127" s="1" t="s">
        <v>75</v>
      </c>
      <c r="B127" s="7">
        <v>6171</v>
      </c>
      <c r="C127" s="7">
        <v>5499</v>
      </c>
      <c r="D127" s="7"/>
      <c r="E127" s="7">
        <v>902</v>
      </c>
      <c r="F127" s="17">
        <v>15000</v>
      </c>
    </row>
    <row r="128" spans="1:6" ht="12.75">
      <c r="A128" s="1" t="s">
        <v>76</v>
      </c>
      <c r="B128" s="7">
        <v>6171</v>
      </c>
      <c r="C128" s="7">
        <v>5499</v>
      </c>
      <c r="D128" s="7">
        <v>810</v>
      </c>
      <c r="E128" s="7">
        <v>902</v>
      </c>
      <c r="F128" s="17">
        <v>30000</v>
      </c>
    </row>
    <row r="129" spans="1:6" ht="24.75" customHeight="1">
      <c r="A129" s="6" t="s">
        <v>77</v>
      </c>
      <c r="F129" s="19">
        <f>SUM(F130:F132)</f>
        <v>285000</v>
      </c>
    </row>
    <row r="130" spans="1:6" ht="12" customHeight="1">
      <c r="A130" s="9" t="s">
        <v>78</v>
      </c>
      <c r="B130" s="7">
        <v>6310</v>
      </c>
      <c r="C130" s="7">
        <v>5163</v>
      </c>
      <c r="E130" s="7">
        <v>1003</v>
      </c>
      <c r="F130" s="18">
        <v>25000</v>
      </c>
    </row>
    <row r="131" spans="1:6" ht="12.75">
      <c r="A131" s="9" t="s">
        <v>79</v>
      </c>
      <c r="B131" s="7">
        <v>6320</v>
      </c>
      <c r="C131" s="7">
        <v>5163</v>
      </c>
      <c r="E131" s="7">
        <v>1003</v>
      </c>
      <c r="F131" s="18">
        <v>158000</v>
      </c>
    </row>
    <row r="132" spans="1:6" ht="12.75">
      <c r="A132" s="9" t="s">
        <v>80</v>
      </c>
      <c r="B132" s="7"/>
      <c r="F132" s="18">
        <f>SUM(F133:F134)</f>
        <v>102000</v>
      </c>
    </row>
    <row r="133" spans="1:6" ht="12.75">
      <c r="A133" s="1" t="s">
        <v>81</v>
      </c>
      <c r="B133" s="7">
        <v>6330</v>
      </c>
      <c r="C133" s="7">
        <v>5342</v>
      </c>
      <c r="D133" s="7">
        <v>810</v>
      </c>
      <c r="E133" s="7">
        <v>1001</v>
      </c>
      <c r="F133" s="20">
        <v>51000</v>
      </c>
    </row>
    <row r="134" spans="1:6" ht="12.75">
      <c r="A134" s="1" t="s">
        <v>82</v>
      </c>
      <c r="B134" s="7">
        <v>6330</v>
      </c>
      <c r="C134" s="7">
        <v>5345</v>
      </c>
      <c r="D134" s="7">
        <v>810</v>
      </c>
      <c r="F134" s="20">
        <v>51000</v>
      </c>
    </row>
    <row r="135" spans="1:9" s="6" customFormat="1" ht="24.75" customHeight="1">
      <c r="A135" s="6" t="s">
        <v>83</v>
      </c>
      <c r="B135" s="21"/>
      <c r="C135" s="21"/>
      <c r="D135" s="21"/>
      <c r="F135" s="22">
        <f>SUM(F136:F139)</f>
        <v>2950000</v>
      </c>
      <c r="I135" s="14"/>
    </row>
    <row r="136" spans="1:6" ht="12.75">
      <c r="A136" s="1" t="s">
        <v>84</v>
      </c>
      <c r="B136" s="7">
        <v>3113</v>
      </c>
      <c r="C136" s="7">
        <v>6121</v>
      </c>
      <c r="D136" s="7"/>
      <c r="E136" s="7">
        <v>402</v>
      </c>
      <c r="F136" s="20">
        <v>350000</v>
      </c>
    </row>
    <row r="137" spans="1:6" ht="12.75">
      <c r="A137" s="1" t="s">
        <v>85</v>
      </c>
      <c r="B137" s="7">
        <v>6171</v>
      </c>
      <c r="C137" s="7">
        <v>6121</v>
      </c>
      <c r="D137" s="7"/>
      <c r="E137" s="7">
        <v>903</v>
      </c>
      <c r="F137" s="20">
        <v>2000000</v>
      </c>
    </row>
    <row r="138" spans="1:6" ht="12.75">
      <c r="A138" s="1" t="s">
        <v>86</v>
      </c>
      <c r="B138" s="7">
        <v>6171</v>
      </c>
      <c r="C138" s="7">
        <v>6121</v>
      </c>
      <c r="D138" s="7"/>
      <c r="E138" s="7">
        <v>903</v>
      </c>
      <c r="F138" s="20">
        <v>500000</v>
      </c>
    </row>
    <row r="139" spans="1:6" ht="12.75">
      <c r="A139" s="14" t="s">
        <v>87</v>
      </c>
      <c r="B139" s="7">
        <v>3745</v>
      </c>
      <c r="C139" s="7">
        <v>6122</v>
      </c>
      <c r="D139" s="7"/>
      <c r="E139" s="7">
        <v>201</v>
      </c>
      <c r="F139" s="20">
        <v>100000</v>
      </c>
    </row>
    <row r="140" spans="1:6" ht="24.75" customHeight="1">
      <c r="A140" s="6" t="s">
        <v>88</v>
      </c>
      <c r="C140" s="7"/>
      <c r="F140" s="23">
        <f>SUM(F2+F135)</f>
        <v>18733000</v>
      </c>
    </row>
    <row r="141" spans="1:6" ht="12.75">
      <c r="A141" s="1" t="s">
        <v>89</v>
      </c>
      <c r="F141" s="20">
        <f>SUM(F140-F133-F134)</f>
        <v>18631000</v>
      </c>
    </row>
  </sheetData>
  <sheetProtection selectLockedCells="1" selectUnlockedCells="1"/>
  <printOptions gridLines="1"/>
  <pageMargins left="0.35" right="0.4798611111111111" top="0.95" bottom="0.3902777777777778" header="0.2701388888888889" footer="0.5118055555555555"/>
  <pageSetup fitToHeight="2" fitToWidth="1" horizontalDpi="300" verticalDpi="300" orientation="portrait" paperSize="9"/>
  <headerFooter alignWithMargins="0">
    <oddHeader xml:space="preserve">&amp;L&amp;"Arial,tučné"&amp;12Městská část
Praha - Vinoř&amp;C&amp;"Arial,tučné"&amp;12Rozpočet na rok 2013 </oddHeader>
  </headerFooter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44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35.421875" style="0" customWidth="1"/>
    <col min="2" max="2" width="8.8515625" style="0" customWidth="1"/>
    <col min="3" max="3" width="10.8515625" style="0" customWidth="1"/>
    <col min="4" max="4" width="6.140625" style="0" customWidth="1"/>
    <col min="6" max="6" width="26.7109375" style="0" customWidth="1"/>
  </cols>
  <sheetData>
    <row r="1" spans="1:6" ht="12.75">
      <c r="A1" s="24" t="s">
        <v>90</v>
      </c>
      <c r="B1" s="24" t="s">
        <v>1</v>
      </c>
      <c r="C1" s="24" t="s">
        <v>2</v>
      </c>
      <c r="D1" s="24" t="s">
        <v>91</v>
      </c>
      <c r="E1" s="24" t="s">
        <v>4</v>
      </c>
      <c r="F1" s="24" t="s">
        <v>5</v>
      </c>
    </row>
    <row r="2" spans="1:6" ht="24.75" customHeight="1">
      <c r="A2" s="25" t="s">
        <v>92</v>
      </c>
      <c r="B2" s="24"/>
      <c r="C2" s="24"/>
      <c r="D2" s="24"/>
      <c r="E2" s="24"/>
      <c r="F2" s="26">
        <f>SUM(F3+F5+F13+F15)</f>
        <v>4543000</v>
      </c>
    </row>
    <row r="3" spans="1:6" ht="12.75">
      <c r="A3" s="27" t="s">
        <v>93</v>
      </c>
      <c r="F3" s="28">
        <v>1000</v>
      </c>
    </row>
    <row r="4" spans="1:6" ht="12.75">
      <c r="A4" t="s">
        <v>94</v>
      </c>
      <c r="B4" s="29"/>
      <c r="C4" s="29">
        <v>1332</v>
      </c>
      <c r="D4" s="29"/>
      <c r="E4" s="29">
        <v>902</v>
      </c>
      <c r="F4" s="30">
        <v>1000</v>
      </c>
    </row>
    <row r="5" spans="1:6" ht="12.75">
      <c r="A5" s="27" t="s">
        <v>95</v>
      </c>
      <c r="B5" s="29"/>
      <c r="C5" s="29"/>
      <c r="D5" s="29"/>
      <c r="E5" s="29"/>
      <c r="F5" s="28">
        <f>SUM(F6:F12)</f>
        <v>1042000</v>
      </c>
    </row>
    <row r="6" spans="1:6" ht="12.75">
      <c r="A6" t="s">
        <v>96</v>
      </c>
      <c r="B6" s="29"/>
      <c r="C6" s="29">
        <v>1341</v>
      </c>
      <c r="D6" s="29"/>
      <c r="E6" s="29">
        <v>902</v>
      </c>
      <c r="F6" s="30">
        <v>150000</v>
      </c>
    </row>
    <row r="7" spans="1:6" ht="12.75">
      <c r="A7" t="s">
        <v>97</v>
      </c>
      <c r="B7" s="29"/>
      <c r="C7" s="29">
        <v>1342</v>
      </c>
      <c r="D7" s="29"/>
      <c r="E7" s="29">
        <v>902</v>
      </c>
      <c r="F7" s="30">
        <v>10000</v>
      </c>
    </row>
    <row r="8" spans="1:6" ht="12.75">
      <c r="A8" t="s">
        <v>98</v>
      </c>
      <c r="B8" s="29"/>
      <c r="C8" s="29">
        <v>1343</v>
      </c>
      <c r="D8" s="29"/>
      <c r="E8" s="29">
        <v>902</v>
      </c>
      <c r="F8" s="30">
        <v>500000</v>
      </c>
    </row>
    <row r="9" spans="1:6" ht="12.75">
      <c r="A9" t="s">
        <v>99</v>
      </c>
      <c r="B9" s="29"/>
      <c r="C9" s="29">
        <v>1344</v>
      </c>
      <c r="D9" s="29"/>
      <c r="E9" s="29">
        <v>902</v>
      </c>
      <c r="F9" s="30">
        <v>2000</v>
      </c>
    </row>
    <row r="10" spans="1:6" ht="12.75">
      <c r="A10" t="s">
        <v>100</v>
      </c>
      <c r="B10" s="29"/>
      <c r="C10" s="29">
        <v>1345</v>
      </c>
      <c r="D10" s="29"/>
      <c r="E10" s="29">
        <v>902</v>
      </c>
      <c r="F10" s="30">
        <v>50000</v>
      </c>
    </row>
    <row r="11" spans="1:6" ht="12.75">
      <c r="A11" t="s">
        <v>101</v>
      </c>
      <c r="B11" s="29"/>
      <c r="C11" s="29">
        <v>1347</v>
      </c>
      <c r="D11" s="29"/>
      <c r="E11" s="29">
        <v>902</v>
      </c>
      <c r="F11" s="30">
        <v>230000</v>
      </c>
    </row>
    <row r="12" spans="1:6" ht="12.75">
      <c r="A12" t="s">
        <v>102</v>
      </c>
      <c r="B12" s="29"/>
      <c r="C12" s="29">
        <v>1351</v>
      </c>
      <c r="D12" s="29"/>
      <c r="E12" s="29">
        <v>902</v>
      </c>
      <c r="F12" s="30">
        <v>100000</v>
      </c>
    </row>
    <row r="13" spans="1:6" ht="12.75">
      <c r="A13" s="27" t="s">
        <v>103</v>
      </c>
      <c r="B13" s="29"/>
      <c r="C13" s="29"/>
      <c r="D13" s="29"/>
      <c r="E13" s="29"/>
      <c r="F13" s="28">
        <v>400000</v>
      </c>
    </row>
    <row r="14" spans="1:6" ht="12.75">
      <c r="A14" t="s">
        <v>103</v>
      </c>
      <c r="B14" s="29"/>
      <c r="C14" s="29">
        <v>1361</v>
      </c>
      <c r="D14" s="29"/>
      <c r="E14" s="29">
        <v>902</v>
      </c>
      <c r="F14" s="30">
        <v>400000</v>
      </c>
    </row>
    <row r="15" spans="1:6" ht="12.75">
      <c r="A15" s="27" t="s">
        <v>104</v>
      </c>
      <c r="B15" s="29"/>
      <c r="C15" s="29"/>
      <c r="D15" s="29"/>
      <c r="E15" s="29"/>
      <c r="F15" s="28">
        <v>3100000</v>
      </c>
    </row>
    <row r="16" spans="1:6" ht="12.75">
      <c r="A16" t="s">
        <v>105</v>
      </c>
      <c r="B16" s="29"/>
      <c r="C16" s="29">
        <v>1511</v>
      </c>
      <c r="D16" s="29"/>
      <c r="E16" s="29">
        <v>1002</v>
      </c>
      <c r="F16" s="30">
        <v>3100000</v>
      </c>
    </row>
    <row r="17" spans="1:6" ht="24.75" customHeight="1">
      <c r="A17" s="25" t="s">
        <v>106</v>
      </c>
      <c r="B17" s="29"/>
      <c r="C17" s="29"/>
      <c r="D17" s="29"/>
      <c r="E17" s="29"/>
      <c r="F17" s="26">
        <f>SUM(F18+F23+F27)</f>
        <v>372000</v>
      </c>
    </row>
    <row r="18" spans="1:6" ht="12.75">
      <c r="A18" s="27" t="s">
        <v>107</v>
      </c>
      <c r="B18" s="29"/>
      <c r="C18" s="29"/>
      <c r="D18" s="29"/>
      <c r="E18" s="29"/>
      <c r="F18" s="28">
        <f>SUM(F19:F22)</f>
        <v>260000</v>
      </c>
    </row>
    <row r="19" spans="1:6" ht="12.75">
      <c r="A19" s="31" t="s">
        <v>108</v>
      </c>
      <c r="B19" s="29">
        <v>6171</v>
      </c>
      <c r="C19" s="29">
        <v>2111</v>
      </c>
      <c r="D19" s="29"/>
      <c r="E19" s="29">
        <v>902</v>
      </c>
      <c r="F19" s="32">
        <v>20000</v>
      </c>
    </row>
    <row r="20" spans="1:6" ht="12.75">
      <c r="A20" s="31" t="s">
        <v>109</v>
      </c>
      <c r="B20" s="29">
        <v>3391</v>
      </c>
      <c r="C20" s="29">
        <v>2111</v>
      </c>
      <c r="D20" s="29"/>
      <c r="E20" s="29">
        <v>609</v>
      </c>
      <c r="F20" s="32">
        <v>100000</v>
      </c>
    </row>
    <row r="21" spans="1:6" ht="12.75">
      <c r="A21" t="s">
        <v>110</v>
      </c>
      <c r="B21" s="29">
        <v>3319</v>
      </c>
      <c r="C21" s="29">
        <v>2111</v>
      </c>
      <c r="D21" s="29"/>
      <c r="E21" s="29">
        <v>603</v>
      </c>
      <c r="F21" s="30">
        <v>60000</v>
      </c>
    </row>
    <row r="22" spans="1:6" ht="12.75">
      <c r="A22" t="s">
        <v>111</v>
      </c>
      <c r="B22" s="29">
        <v>6310</v>
      </c>
      <c r="C22" s="29">
        <v>2141</v>
      </c>
      <c r="D22" s="29"/>
      <c r="E22" s="29">
        <v>1003</v>
      </c>
      <c r="F22" s="30">
        <v>80000</v>
      </c>
    </row>
    <row r="23" spans="1:6" ht="12.75">
      <c r="A23" s="27" t="s">
        <v>112</v>
      </c>
      <c r="B23" s="29"/>
      <c r="C23" s="29"/>
      <c r="D23" s="29"/>
      <c r="E23" s="29"/>
      <c r="F23" s="28">
        <v>2000</v>
      </c>
    </row>
    <row r="24" spans="1:6" ht="12.75">
      <c r="A24" t="s">
        <v>113</v>
      </c>
      <c r="B24" s="29">
        <v>6171</v>
      </c>
      <c r="C24" s="29">
        <v>2211</v>
      </c>
      <c r="D24" s="29"/>
      <c r="E24" s="29">
        <v>902</v>
      </c>
      <c r="F24" s="30">
        <v>2000</v>
      </c>
    </row>
    <row r="25" spans="1:6" s="27" customFormat="1" ht="12.75">
      <c r="A25" s="27" t="s">
        <v>114</v>
      </c>
      <c r="B25" s="33"/>
      <c r="C25" s="33"/>
      <c r="D25" s="24"/>
      <c r="E25" s="24"/>
      <c r="F25" s="28"/>
    </row>
    <row r="26" spans="1:6" ht="12.75">
      <c r="A26" t="s">
        <v>115</v>
      </c>
      <c r="B26" s="33">
        <v>6402</v>
      </c>
      <c r="C26" s="33">
        <v>2221</v>
      </c>
      <c r="D26" s="29"/>
      <c r="E26" s="29">
        <v>1003</v>
      </c>
      <c r="F26" s="30"/>
    </row>
    <row r="27" spans="1:6" ht="12.75">
      <c r="A27" s="27" t="s">
        <v>116</v>
      </c>
      <c r="B27" s="29"/>
      <c r="C27" s="29"/>
      <c r="D27" s="29"/>
      <c r="E27" s="29"/>
      <c r="F27" s="28">
        <f>SUM(F28:F31)</f>
        <v>110000</v>
      </c>
    </row>
    <row r="28" spans="1:6" ht="12.75">
      <c r="A28" s="31" t="s">
        <v>117</v>
      </c>
      <c r="B28" s="33">
        <v>6171</v>
      </c>
      <c r="C28" s="33">
        <v>2321</v>
      </c>
      <c r="D28" s="33"/>
      <c r="E28" s="33">
        <v>902</v>
      </c>
      <c r="F28" s="32">
        <v>50000</v>
      </c>
    </row>
    <row r="29" spans="1:6" ht="12.75">
      <c r="A29" s="31" t="s">
        <v>118</v>
      </c>
      <c r="B29" s="33">
        <v>6171</v>
      </c>
      <c r="C29" s="33">
        <v>2322</v>
      </c>
      <c r="D29" s="33"/>
      <c r="E29" s="33">
        <v>902</v>
      </c>
      <c r="F29" s="32">
        <v>20000</v>
      </c>
    </row>
    <row r="30" spans="1:6" ht="12.75">
      <c r="A30" s="31" t="s">
        <v>119</v>
      </c>
      <c r="B30" s="33">
        <v>6171</v>
      </c>
      <c r="C30" s="33">
        <v>2324</v>
      </c>
      <c r="D30" s="33"/>
      <c r="E30" s="33">
        <v>902</v>
      </c>
      <c r="F30" s="32"/>
    </row>
    <row r="31" spans="1:6" ht="12.75">
      <c r="A31" t="s">
        <v>120</v>
      </c>
      <c r="B31" s="29">
        <v>6171</v>
      </c>
      <c r="C31" s="29">
        <v>2329</v>
      </c>
      <c r="D31" s="29"/>
      <c r="E31" s="29">
        <v>902</v>
      </c>
      <c r="F31" s="30">
        <v>40000</v>
      </c>
    </row>
    <row r="32" spans="1:6" ht="24.75" customHeight="1">
      <c r="A32" s="25" t="s">
        <v>121</v>
      </c>
      <c r="B32" s="29"/>
      <c r="C32" s="29"/>
      <c r="D32" s="29"/>
      <c r="E32" s="29"/>
      <c r="F32" s="26">
        <f>SUM(F2+F17)</f>
        <v>4915000</v>
      </c>
    </row>
    <row r="33" spans="1:6" s="34" customFormat="1" ht="24.75" customHeight="1">
      <c r="A33" s="34" t="s">
        <v>122</v>
      </c>
      <c r="B33" s="35"/>
      <c r="C33" s="35"/>
      <c r="D33" s="35"/>
      <c r="E33" s="35"/>
      <c r="F33" s="36">
        <f>SUM(F34:F41)</f>
        <v>13818000</v>
      </c>
    </row>
    <row r="34" spans="1:6" ht="12.75">
      <c r="A34" s="27" t="s">
        <v>123</v>
      </c>
      <c r="B34" s="29"/>
      <c r="C34" s="29"/>
      <c r="D34" s="29"/>
      <c r="E34" s="29"/>
      <c r="F34" s="32"/>
    </row>
    <row r="35" spans="1:6" ht="12.75">
      <c r="A35" s="31" t="s">
        <v>124</v>
      </c>
      <c r="B35" s="29"/>
      <c r="C35" s="29">
        <v>4111</v>
      </c>
      <c r="D35" s="29"/>
      <c r="E35" s="29">
        <v>1002</v>
      </c>
      <c r="F35" s="32"/>
    </row>
    <row r="36" spans="1:6" ht="12.75">
      <c r="A36" t="s">
        <v>125</v>
      </c>
      <c r="B36" s="29"/>
      <c r="C36" s="29">
        <v>4112</v>
      </c>
      <c r="D36" s="29"/>
      <c r="E36" s="29">
        <v>1002</v>
      </c>
      <c r="F36" s="30">
        <v>843000</v>
      </c>
    </row>
    <row r="37" spans="1:6" ht="12.75">
      <c r="A37" t="s">
        <v>126</v>
      </c>
      <c r="B37" s="29"/>
      <c r="C37" s="29">
        <v>4121</v>
      </c>
      <c r="D37" s="29"/>
      <c r="E37" s="29">
        <v>1002</v>
      </c>
      <c r="F37" s="30">
        <v>9259000</v>
      </c>
    </row>
    <row r="38" spans="1:6" ht="12.75">
      <c r="A38" t="s">
        <v>127</v>
      </c>
      <c r="B38" s="29"/>
      <c r="C38" s="29">
        <v>4121</v>
      </c>
      <c r="D38" s="29">
        <v>28</v>
      </c>
      <c r="E38" s="29">
        <v>1002</v>
      </c>
      <c r="F38" s="30">
        <v>474000</v>
      </c>
    </row>
    <row r="39" spans="1:6" ht="12.75">
      <c r="A39" t="s">
        <v>128</v>
      </c>
      <c r="B39" s="29"/>
      <c r="C39" s="29">
        <v>4131</v>
      </c>
      <c r="D39" s="29"/>
      <c r="E39" s="29">
        <v>1002</v>
      </c>
      <c r="F39" s="30">
        <v>3140000</v>
      </c>
    </row>
    <row r="40" spans="1:6" ht="12.75">
      <c r="A40" t="s">
        <v>129</v>
      </c>
      <c r="B40" s="29"/>
      <c r="C40" s="29">
        <v>4134</v>
      </c>
      <c r="D40" s="29">
        <v>810</v>
      </c>
      <c r="E40" s="29">
        <v>1001</v>
      </c>
      <c r="F40" s="30">
        <v>51000</v>
      </c>
    </row>
    <row r="41" spans="1:6" ht="12.75">
      <c r="A41" t="s">
        <v>130</v>
      </c>
      <c r="B41" s="29"/>
      <c r="C41" s="29">
        <v>4139</v>
      </c>
      <c r="D41" s="29">
        <v>810</v>
      </c>
      <c r="E41" s="29">
        <v>1001</v>
      </c>
      <c r="F41" s="30">
        <v>51000</v>
      </c>
    </row>
    <row r="42" spans="1:6" ht="24.75" customHeight="1">
      <c r="A42" s="25" t="s">
        <v>131</v>
      </c>
      <c r="B42" s="29"/>
      <c r="C42" s="29"/>
      <c r="D42" s="29"/>
      <c r="E42" s="29"/>
      <c r="F42" s="28"/>
    </row>
    <row r="43" spans="1:6" ht="24.75" customHeight="1">
      <c r="A43" s="25" t="s">
        <v>132</v>
      </c>
      <c r="B43" s="29"/>
      <c r="C43" s="29"/>
      <c r="D43" s="29"/>
      <c r="E43" s="29"/>
      <c r="F43" s="26">
        <f>SUM(F32+F33)</f>
        <v>18733000</v>
      </c>
    </row>
    <row r="44" spans="1:6" ht="12.75">
      <c r="A44" t="s">
        <v>89</v>
      </c>
      <c r="B44" s="29"/>
      <c r="C44" s="29"/>
      <c r="D44" s="29"/>
      <c r="E44" s="29"/>
      <c r="F44" s="30">
        <f>SUM(F43-F40-F41)</f>
        <v>18631000</v>
      </c>
    </row>
  </sheetData>
  <sheetProtection selectLockedCells="1" selectUnlockedCells="1"/>
  <printOptions gridLines="1"/>
  <pageMargins left="0.5798611111111112" right="0.25972222222222224" top="1.0805555555555557" bottom="0.9840277777777777" header="0.49236111111111114" footer="0.49236111111111114"/>
  <pageSetup fitToHeight="1" fitToWidth="1" horizontalDpi="300" verticalDpi="300" orientation="portrait" paperSize="9"/>
  <headerFooter alignWithMargins="0">
    <oddHeader>&amp;L&amp;"Arial,tučné"&amp;12Městská část
Praha - Vinoř&amp;C&amp;"Arial,tučné"&amp;12Rozpočet na rok 2013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I1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35" sqref="K135"/>
    </sheetView>
  </sheetViews>
  <sheetFormatPr defaultColWidth="9.140625" defaultRowHeight="12.75"/>
  <cols>
    <col min="1" max="1" width="43.28125" style="1" customWidth="1"/>
    <col min="2" max="3" width="9.140625" style="1" customWidth="1"/>
    <col min="4" max="4" width="6.421875" style="1" customWidth="1"/>
    <col min="5" max="5" width="8.7109375" style="1" customWidth="1"/>
    <col min="6" max="6" width="27.28125" style="1" customWidth="1"/>
    <col min="7" max="16384" width="9.14062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4" customFormat="1" ht="24.75" customHeight="1">
      <c r="A2" s="3" t="s">
        <v>6</v>
      </c>
      <c r="F2" s="5">
        <f>SUM(F3+F14+F19+F21+F24+F82+F85+F92+F130)</f>
        <v>16051000</v>
      </c>
    </row>
    <row r="3" spans="1:6" ht="24.75" customHeight="1">
      <c r="A3" s="6" t="s">
        <v>7</v>
      </c>
      <c r="B3" s="2"/>
      <c r="C3" s="2"/>
      <c r="D3" s="2"/>
      <c r="E3" s="2"/>
      <c r="F3" s="5">
        <f>SUM(F4:F13)</f>
        <v>1000000</v>
      </c>
    </row>
    <row r="4" spans="1:6" ht="12.75">
      <c r="A4" s="1" t="s">
        <v>8</v>
      </c>
      <c r="B4" s="7">
        <v>3745</v>
      </c>
      <c r="C4" s="7">
        <v>5021</v>
      </c>
      <c r="D4" s="7"/>
      <c r="E4" s="7">
        <v>201</v>
      </c>
      <c r="F4" s="8">
        <v>380000</v>
      </c>
    </row>
    <row r="5" spans="1:6" ht="12.75">
      <c r="A5" s="1" t="s">
        <v>9</v>
      </c>
      <c r="B5" s="7">
        <v>3745</v>
      </c>
      <c r="C5" s="7">
        <v>5031</v>
      </c>
      <c r="D5" s="7"/>
      <c r="E5" s="7">
        <v>201</v>
      </c>
      <c r="F5" s="8">
        <v>62000</v>
      </c>
    </row>
    <row r="6" spans="1:6" ht="12.75">
      <c r="A6" s="1" t="s">
        <v>10</v>
      </c>
      <c r="B6" s="7">
        <v>3745</v>
      </c>
      <c r="C6" s="7">
        <v>5032</v>
      </c>
      <c r="D6" s="7"/>
      <c r="E6" s="7">
        <v>201</v>
      </c>
      <c r="F6" s="8">
        <v>22000</v>
      </c>
    </row>
    <row r="7" spans="1:6" ht="12.75">
      <c r="A7" s="1" t="s">
        <v>133</v>
      </c>
      <c r="B7" s="7">
        <v>3745</v>
      </c>
      <c r="C7" s="7">
        <v>5038</v>
      </c>
      <c r="D7" s="7"/>
      <c r="E7" s="7">
        <v>201</v>
      </c>
      <c r="F7" s="8">
        <v>1000</v>
      </c>
    </row>
    <row r="8" spans="1:6" ht="12.75">
      <c r="A8" s="1" t="s">
        <v>134</v>
      </c>
      <c r="B8" s="7">
        <v>3745</v>
      </c>
      <c r="C8" s="7">
        <v>5134</v>
      </c>
      <c r="D8" s="7"/>
      <c r="E8" s="7">
        <v>201</v>
      </c>
      <c r="F8" s="8">
        <v>5000</v>
      </c>
    </row>
    <row r="9" spans="1:6" ht="12.75">
      <c r="A9" s="1" t="s">
        <v>11</v>
      </c>
      <c r="B9" s="7">
        <v>3745</v>
      </c>
      <c r="C9" s="7">
        <v>5139</v>
      </c>
      <c r="D9" s="7"/>
      <c r="E9" s="7">
        <v>201</v>
      </c>
      <c r="F9" s="8">
        <v>100000</v>
      </c>
    </row>
    <row r="10" spans="1:6" ht="12.75">
      <c r="A10" s="1" t="s">
        <v>12</v>
      </c>
      <c r="B10" s="7">
        <v>3745</v>
      </c>
      <c r="C10" s="7">
        <v>5137</v>
      </c>
      <c r="D10" s="7"/>
      <c r="E10" s="7">
        <v>201</v>
      </c>
      <c r="F10" s="8">
        <v>50000</v>
      </c>
    </row>
    <row r="11" spans="1:6" ht="12.75">
      <c r="A11" s="1" t="s">
        <v>13</v>
      </c>
      <c r="B11" s="7">
        <v>3745</v>
      </c>
      <c r="C11" s="7">
        <v>5156</v>
      </c>
      <c r="D11" s="7"/>
      <c r="E11" s="7">
        <v>201</v>
      </c>
      <c r="F11" s="8">
        <v>50000</v>
      </c>
    </row>
    <row r="12" spans="1:6" ht="12.75">
      <c r="A12" s="1" t="s">
        <v>14</v>
      </c>
      <c r="B12" s="7">
        <v>3745</v>
      </c>
      <c r="C12" s="7">
        <v>5169</v>
      </c>
      <c r="D12" s="7"/>
      <c r="E12" s="7">
        <v>201</v>
      </c>
      <c r="F12" s="8">
        <v>270000</v>
      </c>
    </row>
    <row r="13" spans="1:6" ht="12.75">
      <c r="A13" s="1" t="s">
        <v>135</v>
      </c>
      <c r="B13" s="7">
        <v>3745</v>
      </c>
      <c r="C13" s="7">
        <v>5171</v>
      </c>
      <c r="D13" s="7"/>
      <c r="E13" s="7">
        <v>201</v>
      </c>
      <c r="F13" s="8">
        <v>60000</v>
      </c>
    </row>
    <row r="14" spans="1:6" ht="24.75" customHeight="1">
      <c r="A14" s="6" t="s">
        <v>16</v>
      </c>
      <c r="B14" s="2"/>
      <c r="C14" s="2"/>
      <c r="D14" s="2"/>
      <c r="E14" s="2"/>
      <c r="F14" s="5">
        <f>SUM(F15:F18)</f>
        <v>700000</v>
      </c>
    </row>
    <row r="15" spans="1:6" ht="12.75">
      <c r="A15" s="1" t="s">
        <v>11</v>
      </c>
      <c r="B15" s="7">
        <v>2212</v>
      </c>
      <c r="C15" s="7">
        <v>5139</v>
      </c>
      <c r="D15" s="7"/>
      <c r="E15" s="7">
        <v>301</v>
      </c>
      <c r="F15" s="8">
        <v>50000</v>
      </c>
    </row>
    <row r="16" spans="1:6" ht="12.75">
      <c r="A16" s="1" t="s">
        <v>12</v>
      </c>
      <c r="B16" s="7">
        <v>2212</v>
      </c>
      <c r="C16" s="7">
        <v>5137</v>
      </c>
      <c r="D16" s="7"/>
      <c r="E16" s="7">
        <v>301</v>
      </c>
      <c r="F16" s="8">
        <v>100000</v>
      </c>
    </row>
    <row r="17" spans="1:6" ht="12.75">
      <c r="A17" s="1" t="s">
        <v>14</v>
      </c>
      <c r="B17" s="7">
        <v>2212</v>
      </c>
      <c r="C17" s="7">
        <v>5169</v>
      </c>
      <c r="D17" s="7"/>
      <c r="E17" s="7">
        <v>301</v>
      </c>
      <c r="F17" s="8">
        <v>350000</v>
      </c>
    </row>
    <row r="18" spans="1:6" ht="12.75">
      <c r="A18" s="1" t="s">
        <v>17</v>
      </c>
      <c r="B18" s="7">
        <v>2212</v>
      </c>
      <c r="C18" s="7">
        <v>5171</v>
      </c>
      <c r="D18" s="7"/>
      <c r="E18" s="7">
        <v>301</v>
      </c>
      <c r="F18" s="8">
        <v>200000</v>
      </c>
    </row>
    <row r="19" spans="1:6" s="9" customFormat="1" ht="24.75" customHeight="1">
      <c r="A19" s="6" t="s">
        <v>18</v>
      </c>
      <c r="B19" s="2"/>
      <c r="C19" s="2"/>
      <c r="D19" s="2"/>
      <c r="E19" s="2"/>
      <c r="F19" s="5">
        <v>4200000</v>
      </c>
    </row>
    <row r="20" spans="1:6" ht="12" customHeight="1">
      <c r="A20" s="1" t="s">
        <v>19</v>
      </c>
      <c r="B20" s="7">
        <v>3113</v>
      </c>
      <c r="C20" s="7">
        <v>5331</v>
      </c>
      <c r="D20" s="7"/>
      <c r="E20" s="7">
        <v>401</v>
      </c>
      <c r="F20" s="8">
        <v>4200000</v>
      </c>
    </row>
    <row r="21" spans="1:6" ht="24.75" customHeight="1">
      <c r="A21" s="10" t="s">
        <v>20</v>
      </c>
      <c r="B21" s="7"/>
      <c r="C21" s="7"/>
      <c r="D21" s="7"/>
      <c r="E21" s="7"/>
      <c r="F21" s="11">
        <f>SUM(F22)</f>
        <v>50000</v>
      </c>
    </row>
    <row r="22" spans="1:6" ht="12.75" customHeight="1">
      <c r="A22" s="12" t="s">
        <v>21</v>
      </c>
      <c r="B22" s="7"/>
      <c r="C22" s="7"/>
      <c r="D22" s="7"/>
      <c r="E22" s="7"/>
      <c r="F22" s="13">
        <v>50000</v>
      </c>
    </row>
    <row r="23" spans="1:6" ht="12.75">
      <c r="A23" s="12" t="s">
        <v>14</v>
      </c>
      <c r="B23" s="7">
        <v>4379</v>
      </c>
      <c r="C23" s="7">
        <v>5169</v>
      </c>
      <c r="D23" s="7"/>
      <c r="E23" s="7">
        <v>501</v>
      </c>
      <c r="F23" s="8">
        <v>50000</v>
      </c>
    </row>
    <row r="24" spans="1:6" s="9" customFormat="1" ht="24.75" customHeight="1">
      <c r="A24" s="6" t="s">
        <v>22</v>
      </c>
      <c r="B24" s="2"/>
      <c r="C24" s="2"/>
      <c r="D24" s="2"/>
      <c r="E24" s="2"/>
      <c r="F24" s="5">
        <f>SUM(F25+F27+F30+F40+F43+F45+F54+F61+F65+F72+F78)</f>
        <v>2230000</v>
      </c>
    </row>
    <row r="25" spans="1:6" ht="12.75">
      <c r="A25" s="9" t="s">
        <v>23</v>
      </c>
      <c r="B25" s="7"/>
      <c r="C25" s="7"/>
      <c r="D25" s="7"/>
      <c r="E25" s="7"/>
      <c r="F25" s="13">
        <f>SUM(F26)</f>
        <v>900000</v>
      </c>
    </row>
    <row r="26" spans="1:6" ht="12.75">
      <c r="A26" s="14" t="s">
        <v>24</v>
      </c>
      <c r="B26" s="7">
        <v>3314</v>
      </c>
      <c r="C26" s="7">
        <v>5331</v>
      </c>
      <c r="D26" s="7"/>
      <c r="E26" s="7">
        <v>601</v>
      </c>
      <c r="F26" s="8">
        <v>900000</v>
      </c>
    </row>
    <row r="27" spans="1:6" ht="12.75">
      <c r="A27" s="9" t="s">
        <v>25</v>
      </c>
      <c r="B27" s="7"/>
      <c r="C27" s="7"/>
      <c r="D27" s="7"/>
      <c r="E27" s="7"/>
      <c r="F27" s="13">
        <v>40000</v>
      </c>
    </row>
    <row r="28" spans="1:6" ht="12.75">
      <c r="A28" s="15" t="s">
        <v>26</v>
      </c>
      <c r="B28" s="7">
        <v>3315</v>
      </c>
      <c r="C28" s="7">
        <v>5164</v>
      </c>
      <c r="D28" s="7"/>
      <c r="E28" s="7">
        <v>602</v>
      </c>
      <c r="F28" s="8">
        <v>1000</v>
      </c>
    </row>
    <row r="29" spans="1:6" ht="12.75">
      <c r="A29" s="15" t="s">
        <v>14</v>
      </c>
      <c r="B29" s="7">
        <v>3315</v>
      </c>
      <c r="C29" s="7">
        <v>5169</v>
      </c>
      <c r="D29" s="7"/>
      <c r="E29" s="7">
        <v>602</v>
      </c>
      <c r="F29" s="8">
        <v>39000</v>
      </c>
    </row>
    <row r="30" spans="1:6" ht="12.75">
      <c r="A30" s="9" t="s">
        <v>136</v>
      </c>
      <c r="B30" s="7"/>
      <c r="C30" s="7"/>
      <c r="D30" s="7"/>
      <c r="E30" s="7"/>
      <c r="F30" s="13">
        <f>SUM(F31:F39)</f>
        <v>260000</v>
      </c>
    </row>
    <row r="31" spans="1:6" ht="12.75">
      <c r="A31" s="15" t="s">
        <v>8</v>
      </c>
      <c r="B31" s="7">
        <v>3319</v>
      </c>
      <c r="C31" s="7">
        <v>5021</v>
      </c>
      <c r="D31" s="7"/>
      <c r="E31" s="7">
        <v>603</v>
      </c>
      <c r="F31" s="8">
        <v>20000</v>
      </c>
    </row>
    <row r="32" spans="1:6" ht="12.75">
      <c r="A32" s="15" t="s">
        <v>11</v>
      </c>
      <c r="B32" s="7">
        <v>3319</v>
      </c>
      <c r="C32" s="7">
        <v>5139</v>
      </c>
      <c r="D32" s="7"/>
      <c r="E32" s="7">
        <v>603</v>
      </c>
      <c r="F32" s="8">
        <v>50000</v>
      </c>
    </row>
    <row r="33" spans="1:6" ht="12.75">
      <c r="A33" s="14" t="s">
        <v>28</v>
      </c>
      <c r="B33" s="7">
        <v>3319</v>
      </c>
      <c r="C33" s="7">
        <v>5162</v>
      </c>
      <c r="D33" s="7"/>
      <c r="E33" s="7">
        <v>603</v>
      </c>
      <c r="F33" s="8">
        <v>5000</v>
      </c>
    </row>
    <row r="34" spans="1:6" ht="12.75">
      <c r="A34" s="14" t="s">
        <v>14</v>
      </c>
      <c r="B34" s="7">
        <v>3319</v>
      </c>
      <c r="C34" s="7">
        <v>5169</v>
      </c>
      <c r="D34" s="7"/>
      <c r="E34" s="7">
        <v>603</v>
      </c>
      <c r="F34" s="8">
        <v>100000</v>
      </c>
    </row>
    <row r="35" spans="1:6" ht="12.75">
      <c r="A35" s="14" t="s">
        <v>29</v>
      </c>
      <c r="B35" s="7">
        <v>3319</v>
      </c>
      <c r="C35" s="7">
        <v>5173</v>
      </c>
      <c r="D35" s="7"/>
      <c r="E35" s="7">
        <v>603</v>
      </c>
      <c r="F35" s="8">
        <v>30000</v>
      </c>
    </row>
    <row r="36" spans="1:6" ht="12.75">
      <c r="A36" s="14" t="s">
        <v>30</v>
      </c>
      <c r="B36" s="7">
        <v>3319</v>
      </c>
      <c r="C36" s="7">
        <v>5192</v>
      </c>
      <c r="D36" s="7"/>
      <c r="E36" s="7">
        <v>603</v>
      </c>
      <c r="F36" s="8">
        <v>20000</v>
      </c>
    </row>
    <row r="37" spans="1:6" ht="12.75">
      <c r="A37" s="14" t="s">
        <v>31</v>
      </c>
      <c r="B37" s="7">
        <v>3319</v>
      </c>
      <c r="C37" s="7">
        <v>5175</v>
      </c>
      <c r="D37" s="7"/>
      <c r="E37" s="7">
        <v>603</v>
      </c>
      <c r="F37" s="8">
        <v>7000</v>
      </c>
    </row>
    <row r="38" spans="1:6" ht="12.75">
      <c r="A38" s="14" t="s">
        <v>32</v>
      </c>
      <c r="B38" s="7">
        <v>3319</v>
      </c>
      <c r="C38" s="7">
        <v>5194</v>
      </c>
      <c r="D38" s="7"/>
      <c r="E38" s="7">
        <v>603</v>
      </c>
      <c r="F38" s="8">
        <v>3000</v>
      </c>
    </row>
    <row r="39" spans="1:6" ht="12.75">
      <c r="A39" s="14" t="s">
        <v>137</v>
      </c>
      <c r="B39" s="7">
        <v>3319</v>
      </c>
      <c r="C39" s="7">
        <v>5492</v>
      </c>
      <c r="D39" s="7"/>
      <c r="E39" s="7">
        <v>603</v>
      </c>
      <c r="F39" s="8">
        <v>25000</v>
      </c>
    </row>
    <row r="40" spans="1:6" ht="12.75">
      <c r="A40" s="9" t="s">
        <v>33</v>
      </c>
      <c r="B40" s="7"/>
      <c r="C40" s="7"/>
      <c r="D40" s="7"/>
      <c r="E40" s="7"/>
      <c r="F40" s="13">
        <f>SUM(F41:F42)</f>
        <v>30000</v>
      </c>
    </row>
    <row r="41" spans="1:6" ht="12.75">
      <c r="A41" s="15" t="s">
        <v>34</v>
      </c>
      <c r="B41" s="7">
        <v>3341</v>
      </c>
      <c r="C41" s="7">
        <v>5169</v>
      </c>
      <c r="D41" s="7"/>
      <c r="E41" s="7">
        <v>604</v>
      </c>
      <c r="F41" s="8">
        <v>5000</v>
      </c>
    </row>
    <row r="42" spans="1:6" ht="12.75">
      <c r="A42" s="15" t="s">
        <v>17</v>
      </c>
      <c r="B42" s="7">
        <v>3341</v>
      </c>
      <c r="C42" s="7">
        <v>5171</v>
      </c>
      <c r="D42" s="7"/>
      <c r="E42" s="7">
        <v>604</v>
      </c>
      <c r="F42" s="8">
        <v>25000</v>
      </c>
    </row>
    <row r="43" spans="1:6" ht="12.75">
      <c r="A43" s="9" t="s">
        <v>35</v>
      </c>
      <c r="B43" s="7"/>
      <c r="C43" s="7"/>
      <c r="D43" s="7"/>
      <c r="E43" s="7"/>
      <c r="F43" s="13">
        <v>300000</v>
      </c>
    </row>
    <row r="44" spans="1:6" ht="12.75">
      <c r="A44" s="15" t="s">
        <v>36</v>
      </c>
      <c r="B44" s="7">
        <v>3349</v>
      </c>
      <c r="C44" s="7">
        <v>5169</v>
      </c>
      <c r="D44" s="7"/>
      <c r="E44" s="7">
        <v>605</v>
      </c>
      <c r="F44" s="8">
        <v>300000</v>
      </c>
    </row>
    <row r="45" spans="1:6" ht="12.75">
      <c r="A45" s="12" t="s">
        <v>37</v>
      </c>
      <c r="B45" s="7"/>
      <c r="C45" s="7"/>
      <c r="D45" s="7"/>
      <c r="E45" s="7"/>
      <c r="F45" s="13">
        <f>SUM(F46:F53)</f>
        <v>150000</v>
      </c>
    </row>
    <row r="46" spans="1:6" ht="12.75">
      <c r="A46" s="14" t="s">
        <v>8</v>
      </c>
      <c r="B46" s="7">
        <v>3391</v>
      </c>
      <c r="C46" s="7">
        <v>5021</v>
      </c>
      <c r="D46" s="7"/>
      <c r="E46" s="7">
        <v>609</v>
      </c>
      <c r="F46" s="16">
        <v>15000</v>
      </c>
    </row>
    <row r="47" spans="1:6" ht="12.75">
      <c r="A47" s="14" t="s">
        <v>64</v>
      </c>
      <c r="B47" s="7">
        <v>3391</v>
      </c>
      <c r="C47" s="7">
        <v>5133</v>
      </c>
      <c r="D47" s="7"/>
      <c r="E47" s="7">
        <v>609</v>
      </c>
      <c r="F47" s="16">
        <v>2000</v>
      </c>
    </row>
    <row r="48" spans="1:6" ht="12.75">
      <c r="A48" s="14" t="s">
        <v>11</v>
      </c>
      <c r="B48" s="7">
        <v>3391</v>
      </c>
      <c r="C48" s="7">
        <v>5139</v>
      </c>
      <c r="D48" s="7"/>
      <c r="E48" s="7">
        <v>609</v>
      </c>
      <c r="F48" s="16">
        <v>4000</v>
      </c>
    </row>
    <row r="49" spans="1:6" ht="12.75">
      <c r="A49" s="14" t="s">
        <v>13</v>
      </c>
      <c r="B49" s="7">
        <v>3391</v>
      </c>
      <c r="C49" s="7">
        <v>5156</v>
      </c>
      <c r="D49" s="7"/>
      <c r="E49" s="7">
        <v>609</v>
      </c>
      <c r="F49" s="8">
        <v>16000</v>
      </c>
    </row>
    <row r="50" spans="1:6" ht="12.75">
      <c r="A50" s="14" t="s">
        <v>14</v>
      </c>
      <c r="B50" s="7">
        <v>3391</v>
      </c>
      <c r="C50" s="7">
        <v>5169</v>
      </c>
      <c r="D50" s="7"/>
      <c r="E50" s="7">
        <v>609</v>
      </c>
      <c r="F50" s="8">
        <v>5000</v>
      </c>
    </row>
    <row r="51" spans="1:6" ht="12.75">
      <c r="A51" s="14" t="s">
        <v>38</v>
      </c>
      <c r="B51" s="7">
        <v>3391</v>
      </c>
      <c r="C51" s="7">
        <v>5194</v>
      </c>
      <c r="D51" s="7"/>
      <c r="E51" s="7">
        <v>609</v>
      </c>
      <c r="F51" s="8">
        <v>5000</v>
      </c>
    </row>
    <row r="52" spans="1:6" ht="12.75">
      <c r="A52" s="14" t="s">
        <v>29</v>
      </c>
      <c r="B52" s="7">
        <v>3391</v>
      </c>
      <c r="C52" s="7">
        <v>5173</v>
      </c>
      <c r="D52" s="7"/>
      <c r="E52" s="7">
        <v>609</v>
      </c>
      <c r="F52" s="8">
        <v>100000</v>
      </c>
    </row>
    <row r="53" spans="1:6" ht="12.75">
      <c r="A53" s="14" t="s">
        <v>39</v>
      </c>
      <c r="B53" s="7">
        <v>3391</v>
      </c>
      <c r="C53" s="7">
        <v>5175</v>
      </c>
      <c r="D53" s="7"/>
      <c r="E53" s="7">
        <v>609</v>
      </c>
      <c r="F53" s="8">
        <v>3000</v>
      </c>
    </row>
    <row r="54" spans="1:6" ht="12.75">
      <c r="A54" s="9" t="s">
        <v>40</v>
      </c>
      <c r="B54" s="7"/>
      <c r="C54" s="7"/>
      <c r="D54" s="7"/>
      <c r="E54" s="7"/>
      <c r="F54" s="13">
        <f>SUM(F55:F60)</f>
        <v>50000</v>
      </c>
    </row>
    <row r="55" spans="1:6" ht="12.75">
      <c r="A55" s="15" t="s">
        <v>8</v>
      </c>
      <c r="B55" s="7">
        <v>3392</v>
      </c>
      <c r="C55" s="7">
        <v>5021</v>
      </c>
      <c r="D55" s="7"/>
      <c r="E55" s="7">
        <v>606</v>
      </c>
      <c r="F55" s="8">
        <v>5000</v>
      </c>
    </row>
    <row r="56" spans="1:6" ht="12.75">
      <c r="A56" s="15" t="s">
        <v>11</v>
      </c>
      <c r="B56" s="7">
        <v>3392</v>
      </c>
      <c r="C56" s="7">
        <v>5139</v>
      </c>
      <c r="D56" s="7"/>
      <c r="E56" s="7">
        <v>606</v>
      </c>
      <c r="F56" s="8">
        <v>2000</v>
      </c>
    </row>
    <row r="57" spans="1:6" ht="12.75">
      <c r="A57" s="15" t="s">
        <v>41</v>
      </c>
      <c r="B57" s="7">
        <v>3392</v>
      </c>
      <c r="C57" s="7">
        <v>5151</v>
      </c>
      <c r="D57" s="7"/>
      <c r="E57" s="7">
        <v>606</v>
      </c>
      <c r="F57" s="8">
        <v>2000</v>
      </c>
    </row>
    <row r="58" spans="1:6" ht="12.75">
      <c r="A58" s="15" t="s">
        <v>42</v>
      </c>
      <c r="B58" s="7">
        <v>3392</v>
      </c>
      <c r="C58" s="7">
        <v>5154</v>
      </c>
      <c r="D58" s="7"/>
      <c r="E58" s="7">
        <v>606</v>
      </c>
      <c r="F58" s="8">
        <v>35000</v>
      </c>
    </row>
    <row r="59" spans="1:6" ht="12.75">
      <c r="A59" s="14" t="s">
        <v>28</v>
      </c>
      <c r="B59" s="7">
        <v>3392</v>
      </c>
      <c r="C59" s="7">
        <v>5162</v>
      </c>
      <c r="D59" s="7"/>
      <c r="E59" s="7">
        <v>606</v>
      </c>
      <c r="F59" s="8">
        <v>4000</v>
      </c>
    </row>
    <row r="60" spans="1:6" ht="12.75">
      <c r="A60" s="15" t="s">
        <v>17</v>
      </c>
      <c r="B60" s="7">
        <v>3392</v>
      </c>
      <c r="C60" s="7">
        <v>5171</v>
      </c>
      <c r="E60" s="7">
        <v>606</v>
      </c>
      <c r="F60" s="8">
        <v>2000</v>
      </c>
    </row>
    <row r="61" spans="1:6" ht="12.75">
      <c r="A61" s="9" t="s">
        <v>43</v>
      </c>
      <c r="B61" s="7"/>
      <c r="C61" s="7"/>
      <c r="D61" s="7"/>
      <c r="E61" s="7"/>
      <c r="F61" s="13">
        <f>SUM(F62:F64)</f>
        <v>150000</v>
      </c>
    </row>
    <row r="62" spans="1:6" ht="12.75">
      <c r="A62" s="15" t="s">
        <v>11</v>
      </c>
      <c r="B62" s="7">
        <v>3399</v>
      </c>
      <c r="C62" s="7">
        <v>5139</v>
      </c>
      <c r="D62" s="7"/>
      <c r="E62" s="7">
        <v>607</v>
      </c>
      <c r="F62" s="8">
        <v>10000</v>
      </c>
    </row>
    <row r="63" spans="1:6" ht="12.75">
      <c r="A63" s="15" t="s">
        <v>32</v>
      </c>
      <c r="B63" s="7">
        <v>3399</v>
      </c>
      <c r="C63" s="7">
        <v>5194</v>
      </c>
      <c r="D63" s="7"/>
      <c r="E63" s="7">
        <v>607</v>
      </c>
      <c r="F63" s="8">
        <v>70000</v>
      </c>
    </row>
    <row r="64" spans="1:6" ht="12.75">
      <c r="A64" s="15" t="s">
        <v>44</v>
      </c>
      <c r="B64" s="7">
        <v>3399</v>
      </c>
      <c r="C64" s="7">
        <v>5492</v>
      </c>
      <c r="D64" s="7"/>
      <c r="E64" s="7">
        <v>607</v>
      </c>
      <c r="F64" s="8">
        <v>70000</v>
      </c>
    </row>
    <row r="65" spans="1:6" ht="12.75">
      <c r="A65" s="9" t="s">
        <v>45</v>
      </c>
      <c r="F65" s="13">
        <f>SUM(F67:F71)</f>
        <v>100000</v>
      </c>
    </row>
    <row r="66" spans="1:6" ht="12.75">
      <c r="A66" s="15" t="s">
        <v>8</v>
      </c>
      <c r="B66" s="7">
        <v>3419</v>
      </c>
      <c r="C66" s="7">
        <v>5021</v>
      </c>
      <c r="D66" s="7"/>
      <c r="E66" s="7">
        <v>610</v>
      </c>
      <c r="F66" s="16">
        <v>15000</v>
      </c>
    </row>
    <row r="67" spans="1:6" ht="12.75">
      <c r="A67" s="15" t="s">
        <v>11</v>
      </c>
      <c r="B67" s="7">
        <v>3419</v>
      </c>
      <c r="C67" s="7">
        <v>5139</v>
      </c>
      <c r="D67" s="7"/>
      <c r="E67" s="7">
        <v>610</v>
      </c>
      <c r="F67" s="16">
        <v>10000</v>
      </c>
    </row>
    <row r="68" spans="1:6" ht="12.75">
      <c r="A68" s="15" t="s">
        <v>26</v>
      </c>
      <c r="B68" s="7">
        <v>3419</v>
      </c>
      <c r="C68" s="7">
        <v>5164</v>
      </c>
      <c r="E68" s="7">
        <v>610</v>
      </c>
      <c r="F68" s="17">
        <v>10000</v>
      </c>
    </row>
    <row r="69" spans="1:6" ht="12.75">
      <c r="A69" s="15" t="s">
        <v>14</v>
      </c>
      <c r="B69" s="7">
        <v>3419</v>
      </c>
      <c r="C69" s="7">
        <v>5169</v>
      </c>
      <c r="E69" s="7">
        <v>610</v>
      </c>
      <c r="F69" s="17">
        <v>10000</v>
      </c>
    </row>
    <row r="70" spans="1:6" ht="12.75">
      <c r="A70" s="14" t="s">
        <v>17</v>
      </c>
      <c r="B70" s="7">
        <v>3419</v>
      </c>
      <c r="C70" s="7">
        <v>5171</v>
      </c>
      <c r="E70" s="7">
        <v>610</v>
      </c>
      <c r="F70" s="17">
        <v>20000</v>
      </c>
    </row>
    <row r="71" spans="1:6" ht="12.75">
      <c r="A71" s="14" t="s">
        <v>46</v>
      </c>
      <c r="B71" s="7">
        <v>3419</v>
      </c>
      <c r="C71" s="7">
        <v>5192</v>
      </c>
      <c r="E71" s="7">
        <v>610</v>
      </c>
      <c r="F71" s="17">
        <v>50000</v>
      </c>
    </row>
    <row r="72" spans="1:6" ht="12.75">
      <c r="A72" s="12" t="s">
        <v>138</v>
      </c>
      <c r="B72" s="7"/>
      <c r="C72" s="7"/>
      <c r="D72" s="7"/>
      <c r="E72" s="7"/>
      <c r="F72" s="13">
        <f>SUM(F73:F74)</f>
        <v>100000</v>
      </c>
    </row>
    <row r="73" spans="1:6" ht="12.75">
      <c r="A73" s="14" t="s">
        <v>11</v>
      </c>
      <c r="B73" s="7">
        <v>3429</v>
      </c>
      <c r="C73" s="7">
        <v>5139</v>
      </c>
      <c r="D73" s="7"/>
      <c r="E73" s="7">
        <v>611</v>
      </c>
      <c r="F73" s="16">
        <v>10000</v>
      </c>
    </row>
    <row r="74" spans="1:6" ht="12.75">
      <c r="A74" s="14" t="s">
        <v>14</v>
      </c>
      <c r="B74" s="7">
        <v>3429</v>
      </c>
      <c r="C74" s="7">
        <v>5169</v>
      </c>
      <c r="D74" s="7"/>
      <c r="E74" s="7">
        <v>611</v>
      </c>
      <c r="F74" s="16">
        <v>90000</v>
      </c>
    </row>
    <row r="75" spans="1:6" ht="12.75">
      <c r="A75" s="14" t="s">
        <v>39</v>
      </c>
      <c r="B75" s="7">
        <v>3429</v>
      </c>
      <c r="C75" s="7">
        <v>5175</v>
      </c>
      <c r="D75" s="7"/>
      <c r="E75" s="7">
        <v>611</v>
      </c>
      <c r="F75" s="16">
        <v>5000</v>
      </c>
    </row>
    <row r="76" spans="1:6" ht="12.75">
      <c r="A76" s="14" t="s">
        <v>139</v>
      </c>
      <c r="B76" s="7">
        <v>3429</v>
      </c>
      <c r="C76" s="7">
        <v>5192</v>
      </c>
      <c r="D76" s="7"/>
      <c r="E76" s="7">
        <v>611</v>
      </c>
      <c r="F76" s="16">
        <v>20000</v>
      </c>
    </row>
    <row r="77" spans="1:6" ht="12.75">
      <c r="A77" s="14" t="s">
        <v>32</v>
      </c>
      <c r="B77" s="7">
        <v>3429</v>
      </c>
      <c r="C77" s="7">
        <v>5194</v>
      </c>
      <c r="D77" s="7"/>
      <c r="E77" s="7">
        <v>611</v>
      </c>
      <c r="F77" s="16">
        <v>3000</v>
      </c>
    </row>
    <row r="78" spans="1:6" ht="12.75">
      <c r="A78" s="12" t="s">
        <v>50</v>
      </c>
      <c r="B78" s="7"/>
      <c r="C78" s="7"/>
      <c r="E78" s="7"/>
      <c r="F78" s="18">
        <f>SUM(F79:F81)</f>
        <v>150000</v>
      </c>
    </row>
    <row r="79" spans="1:6" ht="12.75">
      <c r="A79" s="14" t="s">
        <v>11</v>
      </c>
      <c r="B79" s="7">
        <v>3421</v>
      </c>
      <c r="C79" s="7">
        <v>5139</v>
      </c>
      <c r="E79" s="7">
        <v>608</v>
      </c>
      <c r="F79" s="37">
        <v>10000</v>
      </c>
    </row>
    <row r="80" spans="1:6" ht="12.75">
      <c r="A80" s="14" t="s">
        <v>14</v>
      </c>
      <c r="B80" s="7">
        <v>3421</v>
      </c>
      <c r="C80" s="7">
        <v>5169</v>
      </c>
      <c r="E80" s="7">
        <v>608</v>
      </c>
      <c r="F80" s="37">
        <v>20000</v>
      </c>
    </row>
    <row r="81" spans="1:6" ht="12.75">
      <c r="A81" s="14" t="s">
        <v>135</v>
      </c>
      <c r="B81" s="7">
        <v>3421</v>
      </c>
      <c r="C81" s="7">
        <v>5171</v>
      </c>
      <c r="E81" s="7">
        <v>608</v>
      </c>
      <c r="F81" s="17">
        <v>120000</v>
      </c>
    </row>
    <row r="82" spans="1:6" ht="24.75" customHeight="1">
      <c r="A82" s="6" t="s">
        <v>52</v>
      </c>
      <c r="F82" s="19">
        <f>SUM(F83)</f>
        <v>5000</v>
      </c>
    </row>
    <row r="83" spans="1:6" ht="12.75">
      <c r="A83" s="9" t="s">
        <v>53</v>
      </c>
      <c r="B83" s="7"/>
      <c r="C83" s="7"/>
      <c r="E83" s="7"/>
      <c r="F83" s="18">
        <v>5000</v>
      </c>
    </row>
    <row r="84" spans="1:6" ht="12.75">
      <c r="A84" s="15" t="s">
        <v>42</v>
      </c>
      <c r="B84" s="7">
        <v>5299</v>
      </c>
      <c r="C84" s="7">
        <v>5154</v>
      </c>
      <c r="E84" s="7">
        <v>702</v>
      </c>
      <c r="F84" s="17">
        <v>5000</v>
      </c>
    </row>
    <row r="85" spans="1:6" ht="24.75" customHeight="1">
      <c r="A85" s="6" t="s">
        <v>54</v>
      </c>
      <c r="B85" s="7"/>
      <c r="C85" s="7"/>
      <c r="E85" s="7"/>
      <c r="F85" s="19">
        <f>SUM(F86+F90)</f>
        <v>90000</v>
      </c>
    </row>
    <row r="86" spans="1:6" ht="12.75">
      <c r="A86" s="9" t="s">
        <v>55</v>
      </c>
      <c r="B86" s="7"/>
      <c r="C86" s="7"/>
      <c r="E86" s="7"/>
      <c r="F86" s="18">
        <f>SUM(F87:F89)</f>
        <v>80000</v>
      </c>
    </row>
    <row r="87" spans="1:6" ht="12.75">
      <c r="A87" s="15" t="s">
        <v>17</v>
      </c>
      <c r="B87" s="7">
        <v>3631</v>
      </c>
      <c r="C87" s="7">
        <v>5171</v>
      </c>
      <c r="E87" s="7">
        <v>801</v>
      </c>
      <c r="F87" s="17">
        <v>5000</v>
      </c>
    </row>
    <row r="88" spans="1:6" ht="12.75">
      <c r="A88" s="15" t="s">
        <v>56</v>
      </c>
      <c r="B88" s="7">
        <v>3631</v>
      </c>
      <c r="C88" s="7">
        <v>5164</v>
      </c>
      <c r="E88" s="7">
        <v>801</v>
      </c>
      <c r="F88" s="17">
        <v>70000</v>
      </c>
    </row>
    <row r="89" spans="1:6" ht="12.75">
      <c r="A89" s="15" t="s">
        <v>14</v>
      </c>
      <c r="B89" s="7">
        <v>3631</v>
      </c>
      <c r="C89" s="7">
        <v>5169</v>
      </c>
      <c r="E89" s="7">
        <v>801</v>
      </c>
      <c r="F89" s="17">
        <v>5000</v>
      </c>
    </row>
    <row r="90" spans="1:6" ht="12.75">
      <c r="A90" s="9" t="s">
        <v>57</v>
      </c>
      <c r="B90" s="7"/>
      <c r="C90" s="7"/>
      <c r="E90" s="7"/>
      <c r="F90" s="18">
        <f>SUM(F91)</f>
        <v>10000</v>
      </c>
    </row>
    <row r="91" spans="1:6" ht="12.75">
      <c r="A91" s="15" t="s">
        <v>17</v>
      </c>
      <c r="B91" s="7">
        <v>3632</v>
      </c>
      <c r="C91" s="7">
        <v>5171</v>
      </c>
      <c r="E91" s="7">
        <v>802</v>
      </c>
      <c r="F91" s="17">
        <v>10000</v>
      </c>
    </row>
    <row r="92" spans="1:6" ht="24.75" customHeight="1">
      <c r="A92" s="6" t="s">
        <v>58</v>
      </c>
      <c r="F92" s="19">
        <f>SUM(F93+F103)</f>
        <v>7470000</v>
      </c>
    </row>
    <row r="93" spans="1:6" ht="12.75">
      <c r="A93" s="9" t="s">
        <v>59</v>
      </c>
      <c r="F93" s="18">
        <f>SUM(F94:F102)</f>
        <v>1500000</v>
      </c>
    </row>
    <row r="94" spans="1:6" ht="12.75">
      <c r="A94" s="15" t="s">
        <v>60</v>
      </c>
      <c r="B94" s="7">
        <v>6112</v>
      </c>
      <c r="C94" s="7">
        <v>5023</v>
      </c>
      <c r="E94" s="7">
        <v>901</v>
      </c>
      <c r="F94" s="17">
        <v>1100000</v>
      </c>
    </row>
    <row r="95" spans="1:6" ht="12.75">
      <c r="A95" s="15" t="s">
        <v>8</v>
      </c>
      <c r="B95" s="7">
        <v>6112</v>
      </c>
      <c r="C95" s="7">
        <v>5021</v>
      </c>
      <c r="E95" s="7">
        <v>901</v>
      </c>
      <c r="F95" s="17">
        <v>120000</v>
      </c>
    </row>
    <row r="96" spans="1:6" ht="12.75">
      <c r="A96" s="15" t="s">
        <v>9</v>
      </c>
      <c r="B96" s="7">
        <v>6112</v>
      </c>
      <c r="C96" s="7">
        <v>5031</v>
      </c>
      <c r="E96" s="7">
        <v>901</v>
      </c>
      <c r="F96" s="17">
        <v>140000</v>
      </c>
    </row>
    <row r="97" spans="1:6" ht="12.75">
      <c r="A97" s="15" t="s">
        <v>10</v>
      </c>
      <c r="B97" s="7">
        <v>6112</v>
      </c>
      <c r="C97" s="7">
        <v>5032</v>
      </c>
      <c r="E97" s="7">
        <v>901</v>
      </c>
      <c r="F97" s="17">
        <v>70000</v>
      </c>
    </row>
    <row r="98" spans="1:6" ht="12.75">
      <c r="A98" s="15" t="s">
        <v>133</v>
      </c>
      <c r="B98" s="7">
        <v>6112</v>
      </c>
      <c r="C98" s="7">
        <v>5038</v>
      </c>
      <c r="E98" s="7">
        <v>901</v>
      </c>
      <c r="F98" s="17">
        <v>2000</v>
      </c>
    </row>
    <row r="99" spans="1:6" ht="12.75">
      <c r="A99" s="14" t="s">
        <v>28</v>
      </c>
      <c r="B99" s="7">
        <v>6112</v>
      </c>
      <c r="C99" s="7">
        <v>5162</v>
      </c>
      <c r="E99" s="7">
        <v>901</v>
      </c>
      <c r="F99" s="17">
        <v>40000</v>
      </c>
    </row>
    <row r="100" spans="1:6" ht="12.75">
      <c r="A100" s="14" t="s">
        <v>31</v>
      </c>
      <c r="B100" s="7">
        <v>6112</v>
      </c>
      <c r="C100" s="7">
        <v>5175</v>
      </c>
      <c r="E100" s="7">
        <v>901</v>
      </c>
      <c r="F100" s="17">
        <v>3000</v>
      </c>
    </row>
    <row r="101" spans="1:6" ht="12.75">
      <c r="A101" s="14" t="s">
        <v>30</v>
      </c>
      <c r="B101" s="7">
        <v>6112</v>
      </c>
      <c r="C101" s="7">
        <v>5192</v>
      </c>
      <c r="E101" s="7">
        <v>901</v>
      </c>
      <c r="F101" s="17">
        <v>10000</v>
      </c>
    </row>
    <row r="102" spans="1:6" ht="12.75">
      <c r="A102" s="14" t="s">
        <v>61</v>
      </c>
      <c r="B102" s="7">
        <v>6112</v>
      </c>
      <c r="C102" s="7">
        <v>5492</v>
      </c>
      <c r="E102" s="7">
        <v>901</v>
      </c>
      <c r="F102" s="17">
        <v>15000</v>
      </c>
    </row>
    <row r="103" spans="1:6" ht="12.75">
      <c r="A103" s="9" t="s">
        <v>62</v>
      </c>
      <c r="F103" s="18">
        <f>SUM(F104:F129)</f>
        <v>5970000</v>
      </c>
    </row>
    <row r="104" spans="1:6" ht="12.75">
      <c r="A104" s="1" t="s">
        <v>63</v>
      </c>
      <c r="B104" s="7">
        <v>6171</v>
      </c>
      <c r="C104" s="7">
        <v>5011</v>
      </c>
      <c r="D104" s="7"/>
      <c r="E104" s="7">
        <v>902</v>
      </c>
      <c r="F104" s="17">
        <v>2400000</v>
      </c>
    </row>
    <row r="105" spans="1:6" ht="12.75">
      <c r="A105" s="1" t="s">
        <v>8</v>
      </c>
      <c r="B105" s="7">
        <v>6171</v>
      </c>
      <c r="C105" s="7">
        <v>5021</v>
      </c>
      <c r="D105" s="7"/>
      <c r="E105" s="7">
        <v>902</v>
      </c>
      <c r="F105" s="17">
        <v>180000</v>
      </c>
    </row>
    <row r="106" spans="1:6" ht="12.75">
      <c r="A106" s="1" t="s">
        <v>9</v>
      </c>
      <c r="B106" s="7">
        <v>6171</v>
      </c>
      <c r="C106" s="7">
        <v>5031</v>
      </c>
      <c r="D106" s="7"/>
      <c r="E106" s="7">
        <v>902</v>
      </c>
      <c r="F106" s="17">
        <v>620000</v>
      </c>
    </row>
    <row r="107" spans="1:6" ht="12.75">
      <c r="A107" s="1" t="s">
        <v>10</v>
      </c>
      <c r="B107" s="7">
        <v>6171</v>
      </c>
      <c r="C107" s="7">
        <v>5032</v>
      </c>
      <c r="D107" s="7"/>
      <c r="E107" s="7">
        <v>902</v>
      </c>
      <c r="F107" s="17">
        <v>225000</v>
      </c>
    </row>
    <row r="108" spans="1:6" ht="12.75">
      <c r="A108" s="1" t="s">
        <v>133</v>
      </c>
      <c r="B108" s="7">
        <v>6171</v>
      </c>
      <c r="C108" s="7">
        <v>5038</v>
      </c>
      <c r="D108" s="7"/>
      <c r="E108" s="7">
        <v>902</v>
      </c>
      <c r="F108" s="17">
        <v>12000</v>
      </c>
    </row>
    <row r="109" spans="1:6" ht="12.75">
      <c r="A109" s="1" t="s">
        <v>65</v>
      </c>
      <c r="B109" s="7">
        <v>6171</v>
      </c>
      <c r="C109" s="7">
        <v>5136</v>
      </c>
      <c r="D109" s="7"/>
      <c r="E109" s="7">
        <v>902</v>
      </c>
      <c r="F109" s="17">
        <v>30000</v>
      </c>
    </row>
    <row r="110" spans="1:6" ht="12.75">
      <c r="A110" s="1" t="s">
        <v>66</v>
      </c>
      <c r="B110" s="7">
        <v>6171</v>
      </c>
      <c r="C110" s="7">
        <v>5137</v>
      </c>
      <c r="D110" s="7"/>
      <c r="E110" s="7">
        <v>902</v>
      </c>
      <c r="F110" s="17">
        <v>70000</v>
      </c>
    </row>
    <row r="111" spans="1:6" ht="12.75">
      <c r="A111" s="1" t="s">
        <v>11</v>
      </c>
      <c r="B111" s="7">
        <v>6171</v>
      </c>
      <c r="C111" s="7">
        <v>5139</v>
      </c>
      <c r="D111" s="7"/>
      <c r="E111" s="7">
        <v>902</v>
      </c>
      <c r="F111" s="17">
        <v>150000</v>
      </c>
    </row>
    <row r="112" spans="1:6" ht="12.75">
      <c r="A112" s="1" t="s">
        <v>11</v>
      </c>
      <c r="B112" s="7">
        <v>6171</v>
      </c>
      <c r="C112" s="7">
        <v>5139</v>
      </c>
      <c r="D112" s="7">
        <v>810</v>
      </c>
      <c r="E112" s="7">
        <v>902</v>
      </c>
      <c r="F112" s="17">
        <v>21000</v>
      </c>
    </row>
    <row r="113" spans="1:6" ht="12.75">
      <c r="A113" s="1" t="s">
        <v>41</v>
      </c>
      <c r="B113" s="7">
        <v>6171</v>
      </c>
      <c r="C113" s="7">
        <v>5151</v>
      </c>
      <c r="D113" s="7"/>
      <c r="E113" s="7">
        <v>902</v>
      </c>
      <c r="F113" s="17">
        <v>8000</v>
      </c>
    </row>
    <row r="114" spans="1:6" ht="12.75">
      <c r="A114" s="1" t="s">
        <v>67</v>
      </c>
      <c r="B114" s="7">
        <v>6171</v>
      </c>
      <c r="C114" s="7">
        <v>5153</v>
      </c>
      <c r="D114" s="7"/>
      <c r="E114" s="7">
        <v>902</v>
      </c>
      <c r="F114" s="17">
        <v>100000</v>
      </c>
    </row>
    <row r="115" spans="1:6" ht="12.75">
      <c r="A115" s="1" t="s">
        <v>42</v>
      </c>
      <c r="B115" s="7">
        <v>6171</v>
      </c>
      <c r="C115" s="7">
        <v>5154</v>
      </c>
      <c r="D115" s="7"/>
      <c r="E115" s="7">
        <v>902</v>
      </c>
      <c r="F115" s="17">
        <v>60000</v>
      </c>
    </row>
    <row r="116" spans="1:6" ht="12.75">
      <c r="A116" s="1" t="s">
        <v>68</v>
      </c>
      <c r="B116" s="7">
        <v>6171</v>
      </c>
      <c r="C116" s="7">
        <v>5156</v>
      </c>
      <c r="D116" s="7"/>
      <c r="E116" s="7">
        <v>902</v>
      </c>
      <c r="F116" s="17">
        <v>25000</v>
      </c>
    </row>
    <row r="117" spans="1:6" ht="12.75">
      <c r="A117" s="1" t="s">
        <v>69</v>
      </c>
      <c r="B117" s="7">
        <v>6171</v>
      </c>
      <c r="C117" s="7">
        <v>5161</v>
      </c>
      <c r="D117" s="7"/>
      <c r="E117" s="7">
        <v>902</v>
      </c>
      <c r="F117" s="17">
        <v>25000</v>
      </c>
    </row>
    <row r="118" spans="1:6" ht="12.75">
      <c r="A118" s="1" t="s">
        <v>70</v>
      </c>
      <c r="B118" s="7">
        <v>6171</v>
      </c>
      <c r="C118" s="7">
        <v>5162</v>
      </c>
      <c r="D118" s="7"/>
      <c r="E118" s="7">
        <v>902</v>
      </c>
      <c r="F118" s="17">
        <v>100000</v>
      </c>
    </row>
    <row r="119" spans="1:6" ht="12.75">
      <c r="A119" s="14" t="s">
        <v>26</v>
      </c>
      <c r="B119" s="7">
        <v>6171</v>
      </c>
      <c r="C119" s="7">
        <v>5164</v>
      </c>
      <c r="D119" s="7"/>
      <c r="E119" s="7">
        <v>902</v>
      </c>
      <c r="F119" s="17">
        <v>5000</v>
      </c>
    </row>
    <row r="120" spans="1:6" ht="12.75">
      <c r="A120" s="1" t="s">
        <v>71</v>
      </c>
      <c r="B120" s="7">
        <v>6171</v>
      </c>
      <c r="C120" s="7">
        <v>5166</v>
      </c>
      <c r="D120" s="7"/>
      <c r="E120" s="7">
        <v>902</v>
      </c>
      <c r="F120" s="17">
        <v>30000</v>
      </c>
    </row>
    <row r="121" spans="1:6" ht="12.75">
      <c r="A121" s="1" t="s">
        <v>72</v>
      </c>
      <c r="B121" s="7">
        <v>6171</v>
      </c>
      <c r="C121" s="7">
        <v>5167</v>
      </c>
      <c r="D121" s="7"/>
      <c r="E121" s="7">
        <v>902</v>
      </c>
      <c r="F121" s="17">
        <v>40000</v>
      </c>
    </row>
    <row r="122" spans="1:6" ht="12.75">
      <c r="A122" s="1" t="s">
        <v>14</v>
      </c>
      <c r="B122" s="7">
        <v>6171</v>
      </c>
      <c r="C122" s="7">
        <v>5169</v>
      </c>
      <c r="D122" s="7"/>
      <c r="E122" s="7">
        <v>902</v>
      </c>
      <c r="F122" s="17">
        <v>530000</v>
      </c>
    </row>
    <row r="123" spans="1:6" ht="12.75">
      <c r="A123" s="1" t="s">
        <v>17</v>
      </c>
      <c r="B123" s="7">
        <v>6171</v>
      </c>
      <c r="C123" s="7">
        <v>5171</v>
      </c>
      <c r="D123" s="7"/>
      <c r="E123" s="7">
        <v>902</v>
      </c>
      <c r="F123" s="17">
        <v>1250000</v>
      </c>
    </row>
    <row r="124" spans="1:6" ht="12.75">
      <c r="A124" s="1" t="s">
        <v>29</v>
      </c>
      <c r="B124" s="7">
        <v>6171</v>
      </c>
      <c r="C124" s="7">
        <v>5173</v>
      </c>
      <c r="D124" s="7"/>
      <c r="E124" s="7">
        <v>902</v>
      </c>
      <c r="F124" s="17">
        <v>8000</v>
      </c>
    </row>
    <row r="125" spans="1:6" ht="12.75">
      <c r="A125" s="1" t="s">
        <v>39</v>
      </c>
      <c r="B125" s="7">
        <v>6171</v>
      </c>
      <c r="C125" s="7">
        <v>5175</v>
      </c>
      <c r="D125" s="7"/>
      <c r="E125" s="7">
        <v>902</v>
      </c>
      <c r="F125" s="17">
        <v>1000</v>
      </c>
    </row>
    <row r="126" spans="1:6" ht="12.75">
      <c r="A126" s="14" t="s">
        <v>30</v>
      </c>
      <c r="B126" s="7">
        <v>6171</v>
      </c>
      <c r="C126" s="7">
        <v>5192</v>
      </c>
      <c r="D126" s="7"/>
      <c r="E126" s="7">
        <v>902</v>
      </c>
      <c r="F126" s="17">
        <v>20000</v>
      </c>
    </row>
    <row r="127" spans="1:6" ht="12.75">
      <c r="A127" s="1" t="s">
        <v>74</v>
      </c>
      <c r="B127" s="7">
        <v>6171</v>
      </c>
      <c r="C127" s="7">
        <v>5361</v>
      </c>
      <c r="D127" s="7"/>
      <c r="E127" s="7">
        <v>902</v>
      </c>
      <c r="F127" s="17">
        <v>5000</v>
      </c>
    </row>
    <row r="128" spans="1:6" ht="12.75">
      <c r="A128" s="1" t="s">
        <v>75</v>
      </c>
      <c r="B128" s="7">
        <v>6171</v>
      </c>
      <c r="C128" s="7">
        <v>5499</v>
      </c>
      <c r="D128" s="7"/>
      <c r="E128" s="7">
        <v>902</v>
      </c>
      <c r="F128" s="17">
        <v>15000</v>
      </c>
    </row>
    <row r="129" spans="1:6" ht="12.75">
      <c r="A129" s="1" t="s">
        <v>76</v>
      </c>
      <c r="B129" s="7">
        <v>6171</v>
      </c>
      <c r="C129" s="7">
        <v>5499</v>
      </c>
      <c r="D129" s="7">
        <v>810</v>
      </c>
      <c r="E129" s="7">
        <v>902</v>
      </c>
      <c r="F129" s="17">
        <v>40000</v>
      </c>
    </row>
    <row r="130" spans="1:6" ht="24.75" customHeight="1">
      <c r="A130" s="6" t="s">
        <v>77</v>
      </c>
      <c r="F130" s="19">
        <f>SUM(F131:F133)</f>
        <v>306000</v>
      </c>
    </row>
    <row r="131" spans="1:6" ht="12" customHeight="1">
      <c r="A131" s="9" t="s">
        <v>78</v>
      </c>
      <c r="B131" s="7">
        <v>6310</v>
      </c>
      <c r="C131" s="7">
        <v>5163</v>
      </c>
      <c r="E131" s="7">
        <v>1003</v>
      </c>
      <c r="F131" s="18">
        <v>25000</v>
      </c>
    </row>
    <row r="132" spans="1:6" ht="12.75">
      <c r="A132" s="9" t="s">
        <v>79</v>
      </c>
      <c r="B132" s="7">
        <v>6320</v>
      </c>
      <c r="C132" s="7">
        <v>5163</v>
      </c>
      <c r="E132" s="7">
        <v>1003</v>
      </c>
      <c r="F132" s="18">
        <v>159000</v>
      </c>
    </row>
    <row r="133" spans="1:6" ht="12.75">
      <c r="A133" s="9" t="s">
        <v>80</v>
      </c>
      <c r="B133" s="7"/>
      <c r="F133" s="18">
        <f>SUM(F134:F135)</f>
        <v>122000</v>
      </c>
    </row>
    <row r="134" spans="1:6" ht="12.75">
      <c r="A134" s="1" t="s">
        <v>81</v>
      </c>
      <c r="B134" s="7">
        <v>6330</v>
      </c>
      <c r="C134" s="7">
        <v>5342</v>
      </c>
      <c r="D134" s="7">
        <v>810</v>
      </c>
      <c r="E134" s="7">
        <v>1001</v>
      </c>
      <c r="F134" s="20">
        <v>61000</v>
      </c>
    </row>
    <row r="135" spans="1:6" ht="12.75">
      <c r="A135" s="1" t="s">
        <v>82</v>
      </c>
      <c r="B135" s="7">
        <v>6330</v>
      </c>
      <c r="C135" s="7">
        <v>5345</v>
      </c>
      <c r="D135" s="7">
        <v>810</v>
      </c>
      <c r="E135" s="7">
        <v>1001</v>
      </c>
      <c r="F135" s="20">
        <v>61000</v>
      </c>
    </row>
    <row r="136" spans="1:9" s="6" customFormat="1" ht="24.75" customHeight="1">
      <c r="A136" s="6" t="s">
        <v>83</v>
      </c>
      <c r="B136" s="21"/>
      <c r="C136" s="21"/>
      <c r="D136" s="21"/>
      <c r="F136" s="22">
        <f>SUM(F137:F145)</f>
        <v>8058000</v>
      </c>
      <c r="I136" s="14"/>
    </row>
    <row r="137" spans="1:6" ht="12.75">
      <c r="A137" s="1" t="s">
        <v>140</v>
      </c>
      <c r="B137" s="7">
        <v>6171</v>
      </c>
      <c r="C137" s="7">
        <v>6121</v>
      </c>
      <c r="D137" s="7"/>
      <c r="E137" s="7">
        <v>904</v>
      </c>
      <c r="F137" s="20">
        <v>1200000</v>
      </c>
    </row>
    <row r="138" spans="1:6" ht="12.75">
      <c r="A138" s="1" t="s">
        <v>141</v>
      </c>
      <c r="B138" s="7">
        <v>3113</v>
      </c>
      <c r="C138" s="7">
        <v>6121</v>
      </c>
      <c r="D138" s="7"/>
      <c r="E138" s="7">
        <v>402</v>
      </c>
      <c r="F138" s="20">
        <v>5228000</v>
      </c>
    </row>
    <row r="139" spans="1:6" ht="12.75">
      <c r="A139" s="1" t="s">
        <v>142</v>
      </c>
      <c r="B139" s="7">
        <v>3612</v>
      </c>
      <c r="C139" s="7">
        <v>6121</v>
      </c>
      <c r="D139" s="7"/>
      <c r="E139" s="7">
        <v>803</v>
      </c>
      <c r="F139" s="20">
        <v>250000</v>
      </c>
    </row>
    <row r="140" spans="1:6" ht="12.75">
      <c r="A140" s="14" t="s">
        <v>143</v>
      </c>
      <c r="B140" s="7">
        <v>2212</v>
      </c>
      <c r="C140" s="7">
        <v>6121</v>
      </c>
      <c r="D140" s="7"/>
      <c r="E140" s="7">
        <v>302</v>
      </c>
      <c r="F140" s="20">
        <v>250000</v>
      </c>
    </row>
    <row r="141" spans="1:6" ht="12.75">
      <c r="A141" s="14" t="s">
        <v>144</v>
      </c>
      <c r="B141" s="7">
        <v>3612</v>
      </c>
      <c r="C141" s="7">
        <v>6121</v>
      </c>
      <c r="D141" s="7"/>
      <c r="E141" s="7">
        <v>804</v>
      </c>
      <c r="F141" s="20">
        <v>80000</v>
      </c>
    </row>
    <row r="142" spans="1:6" ht="12.75">
      <c r="A142" s="14" t="s">
        <v>145</v>
      </c>
      <c r="B142" s="7">
        <v>3419</v>
      </c>
      <c r="C142" s="7">
        <v>6121</v>
      </c>
      <c r="D142" s="7"/>
      <c r="E142" s="7">
        <v>612</v>
      </c>
      <c r="F142" s="20">
        <v>300000</v>
      </c>
    </row>
    <row r="143" spans="1:6" ht="12.75">
      <c r="A143" s="14" t="s">
        <v>146</v>
      </c>
      <c r="B143" s="7">
        <v>3113</v>
      </c>
      <c r="C143" s="7">
        <v>6121</v>
      </c>
      <c r="D143" s="7"/>
      <c r="E143" s="7">
        <v>403</v>
      </c>
      <c r="F143" s="20">
        <v>250000</v>
      </c>
    </row>
    <row r="144" spans="1:6" ht="12.75">
      <c r="A144" s="14" t="s">
        <v>147</v>
      </c>
      <c r="B144" s="7">
        <v>3632</v>
      </c>
      <c r="C144" s="7">
        <v>6121</v>
      </c>
      <c r="D144" s="7"/>
      <c r="E144" s="7">
        <v>805</v>
      </c>
      <c r="F144" s="20">
        <v>150000</v>
      </c>
    </row>
    <row r="145" spans="1:6" ht="12.75">
      <c r="A145" s="14" t="s">
        <v>148</v>
      </c>
      <c r="B145" s="7">
        <v>3421</v>
      </c>
      <c r="C145" s="7">
        <v>6121</v>
      </c>
      <c r="D145" s="7"/>
      <c r="E145" s="7">
        <v>613</v>
      </c>
      <c r="F145" s="20">
        <v>350000</v>
      </c>
    </row>
    <row r="146" spans="1:6" ht="24.75" customHeight="1">
      <c r="A146" s="6" t="s">
        <v>88</v>
      </c>
      <c r="C146" s="7"/>
      <c r="F146" s="23">
        <f>SUM(F2+F136)</f>
        <v>24109000</v>
      </c>
    </row>
    <row r="147" spans="1:6" ht="12.75">
      <c r="A147" s="1" t="s">
        <v>89</v>
      </c>
      <c r="F147" s="20">
        <f>SUM(F146-F134-F135)</f>
        <v>23987000</v>
      </c>
    </row>
  </sheetData>
  <sheetProtection selectLockedCells="1" selectUnlockedCells="1"/>
  <printOptions gridLines="1"/>
  <pageMargins left="0.35" right="0.4798611111111111" top="0.95" bottom="0.3902777777777778" header="0.2701388888888889" footer="0.5118055555555555"/>
  <pageSetup fitToHeight="2" fitToWidth="1" horizontalDpi="300" verticalDpi="300" orientation="portrait" paperSize="9"/>
  <headerFooter alignWithMargins="0">
    <oddHeader xml:space="preserve">&amp;L&amp;"Arial,tučné"&amp;12Městská část
Praha - Vinoř&amp;C&amp;"Arial,tučné"&amp;12Rozpočet na rok 2013 </oddHeader>
  </headerFooter>
  <rowBreaks count="1" manualBreakCount="1"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35.421875" style="0" customWidth="1"/>
    <col min="2" max="2" width="8.8515625" style="0" customWidth="1"/>
    <col min="3" max="3" width="10.8515625" style="0" customWidth="1"/>
    <col min="4" max="4" width="6.140625" style="0" customWidth="1"/>
    <col min="6" max="6" width="26.7109375" style="0" customWidth="1"/>
  </cols>
  <sheetData>
    <row r="1" spans="1:6" ht="12.75">
      <c r="A1" s="24" t="s">
        <v>90</v>
      </c>
      <c r="B1" s="24" t="s">
        <v>1</v>
      </c>
      <c r="C1" s="24" t="s">
        <v>2</v>
      </c>
      <c r="D1" s="24" t="s">
        <v>91</v>
      </c>
      <c r="E1" s="24" t="s">
        <v>4</v>
      </c>
      <c r="F1" s="24" t="s">
        <v>5</v>
      </c>
    </row>
    <row r="2" spans="1:6" ht="24.75" customHeight="1">
      <c r="A2" s="25" t="s">
        <v>92</v>
      </c>
      <c r="B2" s="24"/>
      <c r="C2" s="24"/>
      <c r="D2" s="24"/>
      <c r="E2" s="24"/>
      <c r="F2" s="26">
        <f>SUM(F3+F5+F12+F14)</f>
        <v>4320000</v>
      </c>
    </row>
    <row r="3" spans="1:6" ht="12.75">
      <c r="A3" s="27" t="s">
        <v>93</v>
      </c>
      <c r="F3" s="28"/>
    </row>
    <row r="4" spans="1:6" ht="12.75">
      <c r="A4" t="s">
        <v>94</v>
      </c>
      <c r="B4" s="29"/>
      <c r="C4" s="29">
        <v>1332</v>
      </c>
      <c r="D4" s="29"/>
      <c r="E4" s="29">
        <v>902</v>
      </c>
      <c r="F4" s="30"/>
    </row>
    <row r="5" spans="1:6" ht="12.75">
      <c r="A5" s="27" t="s">
        <v>95</v>
      </c>
      <c r="B5" s="29"/>
      <c r="C5" s="29"/>
      <c r="D5" s="29"/>
      <c r="E5" s="29"/>
      <c r="F5" s="28">
        <f>SUM(F6:F11)</f>
        <v>1020000</v>
      </c>
    </row>
    <row r="6" spans="1:6" ht="12.75">
      <c r="A6" t="s">
        <v>96</v>
      </c>
      <c r="B6" s="29"/>
      <c r="C6" s="29">
        <v>1341</v>
      </c>
      <c r="D6" s="29"/>
      <c r="E6" s="29">
        <v>902</v>
      </c>
      <c r="F6" s="30">
        <v>150000</v>
      </c>
    </row>
    <row r="7" spans="1:6" ht="12.75">
      <c r="A7" t="s">
        <v>97</v>
      </c>
      <c r="B7" s="29"/>
      <c r="C7" s="29">
        <v>1342</v>
      </c>
      <c r="D7" s="29"/>
      <c r="E7" s="29">
        <v>902</v>
      </c>
      <c r="F7" s="30">
        <v>10000</v>
      </c>
    </row>
    <row r="8" spans="1:6" ht="12.75">
      <c r="A8" t="s">
        <v>98</v>
      </c>
      <c r="B8" s="29"/>
      <c r="C8" s="29">
        <v>1343</v>
      </c>
      <c r="D8" s="29"/>
      <c r="E8" s="29">
        <v>902</v>
      </c>
      <c r="F8" s="30">
        <v>500000</v>
      </c>
    </row>
    <row r="9" spans="1:6" ht="12.75">
      <c r="A9" t="s">
        <v>99</v>
      </c>
      <c r="B9" s="29"/>
      <c r="C9" s="29">
        <v>1344</v>
      </c>
      <c r="D9" s="29"/>
      <c r="E9" s="29">
        <v>902</v>
      </c>
      <c r="F9" s="30">
        <v>10000</v>
      </c>
    </row>
    <row r="10" spans="1:6" ht="12.75">
      <c r="A10" t="s">
        <v>100</v>
      </c>
      <c r="B10" s="29"/>
      <c r="C10" s="29">
        <v>1345</v>
      </c>
      <c r="D10" s="29"/>
      <c r="E10" s="29">
        <v>902</v>
      </c>
      <c r="F10" s="30">
        <v>50000</v>
      </c>
    </row>
    <row r="11" spans="1:6" ht="12.75">
      <c r="A11" t="s">
        <v>149</v>
      </c>
      <c r="B11" s="29"/>
      <c r="C11" s="29">
        <v>1355</v>
      </c>
      <c r="D11" s="29"/>
      <c r="E11" s="29">
        <v>902</v>
      </c>
      <c r="F11" s="30">
        <v>300000</v>
      </c>
    </row>
    <row r="12" spans="1:6" ht="12.75">
      <c r="A12" s="27" t="s">
        <v>103</v>
      </c>
      <c r="B12" s="29"/>
      <c r="C12" s="29"/>
      <c r="D12" s="29"/>
      <c r="E12" s="29"/>
      <c r="F12" s="28">
        <v>200000</v>
      </c>
    </row>
    <row r="13" spans="1:6" ht="12.75">
      <c r="A13" t="s">
        <v>103</v>
      </c>
      <c r="B13" s="29"/>
      <c r="C13" s="29">
        <v>1361</v>
      </c>
      <c r="D13" s="29"/>
      <c r="E13" s="29">
        <v>902</v>
      </c>
      <c r="F13" s="30">
        <v>200000</v>
      </c>
    </row>
    <row r="14" spans="1:6" ht="12.75">
      <c r="A14" s="27" t="s">
        <v>104</v>
      </c>
      <c r="B14" s="29"/>
      <c r="C14" s="29"/>
      <c r="D14" s="29"/>
      <c r="E14" s="29"/>
      <c r="F14" s="28">
        <v>3100000</v>
      </c>
    </row>
    <row r="15" spans="1:6" ht="12.75">
      <c r="A15" t="s">
        <v>105</v>
      </c>
      <c r="B15" s="29"/>
      <c r="C15" s="29">
        <v>1511</v>
      </c>
      <c r="D15" s="29"/>
      <c r="E15" s="29">
        <v>1002</v>
      </c>
      <c r="F15" s="30">
        <v>3100000</v>
      </c>
    </row>
    <row r="16" spans="1:6" ht="24.75" customHeight="1">
      <c r="A16" s="25" t="s">
        <v>106</v>
      </c>
      <c r="B16" s="29"/>
      <c r="C16" s="29"/>
      <c r="D16" s="29"/>
      <c r="E16" s="29"/>
      <c r="F16" s="26">
        <f>SUM(F17+F22+F26)</f>
        <v>1089000</v>
      </c>
    </row>
    <row r="17" spans="1:6" ht="12.75">
      <c r="A17" s="27" t="s">
        <v>107</v>
      </c>
      <c r="B17" s="29"/>
      <c r="C17" s="29"/>
      <c r="D17" s="29"/>
      <c r="E17" s="29"/>
      <c r="F17" s="28">
        <f>SUM(F18:F21)</f>
        <v>270000</v>
      </c>
    </row>
    <row r="18" spans="1:6" ht="12.75">
      <c r="A18" s="31" t="s">
        <v>108</v>
      </c>
      <c r="B18" s="29">
        <v>6171</v>
      </c>
      <c r="C18" s="29">
        <v>2111</v>
      </c>
      <c r="D18" s="29"/>
      <c r="E18" s="29">
        <v>902</v>
      </c>
      <c r="F18" s="32">
        <v>20000</v>
      </c>
    </row>
    <row r="19" spans="1:6" ht="12.75">
      <c r="A19" s="31" t="s">
        <v>109</v>
      </c>
      <c r="B19" s="29">
        <v>3391</v>
      </c>
      <c r="C19" s="29">
        <v>2111</v>
      </c>
      <c r="D19" s="29"/>
      <c r="E19" s="29">
        <v>609</v>
      </c>
      <c r="F19" s="32">
        <v>100000</v>
      </c>
    </row>
    <row r="20" spans="1:6" ht="12.75">
      <c r="A20" t="s">
        <v>110</v>
      </c>
      <c r="B20" s="29">
        <v>3319</v>
      </c>
      <c r="C20" s="29">
        <v>2111</v>
      </c>
      <c r="D20" s="29"/>
      <c r="E20" s="29">
        <v>603</v>
      </c>
      <c r="F20" s="30">
        <v>70000</v>
      </c>
    </row>
    <row r="21" spans="1:6" ht="12.75">
      <c r="A21" t="s">
        <v>111</v>
      </c>
      <c r="B21" s="29">
        <v>6310</v>
      </c>
      <c r="C21" s="29">
        <v>2141</v>
      </c>
      <c r="D21" s="29"/>
      <c r="E21" s="29">
        <v>1003</v>
      </c>
      <c r="F21" s="30">
        <v>80000</v>
      </c>
    </row>
    <row r="22" spans="1:6" ht="12.75">
      <c r="A22" s="27" t="s">
        <v>112</v>
      </c>
      <c r="B22" s="29"/>
      <c r="C22" s="29"/>
      <c r="D22" s="29"/>
      <c r="E22" s="29"/>
      <c r="F22" s="28">
        <v>2000</v>
      </c>
    </row>
    <row r="23" spans="1:6" ht="12.75">
      <c r="A23" t="s">
        <v>113</v>
      </c>
      <c r="B23" s="29">
        <v>6171</v>
      </c>
      <c r="C23" s="29">
        <v>2211</v>
      </c>
      <c r="D23" s="29"/>
      <c r="E23" s="29">
        <v>902</v>
      </c>
      <c r="F23" s="30">
        <v>2000</v>
      </c>
    </row>
    <row r="24" spans="1:6" s="27" customFormat="1" ht="12.75">
      <c r="A24" s="27" t="s">
        <v>114</v>
      </c>
      <c r="B24" s="33"/>
      <c r="C24" s="33"/>
      <c r="D24" s="24"/>
      <c r="E24" s="24"/>
      <c r="F24" s="28"/>
    </row>
    <row r="25" spans="1:6" ht="12.75">
      <c r="A25" t="s">
        <v>115</v>
      </c>
      <c r="B25" s="33">
        <v>6402</v>
      </c>
      <c r="C25" s="33">
        <v>2221</v>
      </c>
      <c r="D25" s="29"/>
      <c r="E25" s="29">
        <v>1003</v>
      </c>
      <c r="F25" s="30"/>
    </row>
    <row r="26" spans="1:6" ht="12.75">
      <c r="A26" s="27" t="s">
        <v>116</v>
      </c>
      <c r="B26" s="29"/>
      <c r="C26" s="29"/>
      <c r="D26" s="29"/>
      <c r="E26" s="29"/>
      <c r="F26" s="28">
        <f>SUM(F27:F30)</f>
        <v>817000</v>
      </c>
    </row>
    <row r="27" spans="1:6" ht="12.75">
      <c r="A27" s="31" t="s">
        <v>117</v>
      </c>
      <c r="B27" s="33">
        <v>6171</v>
      </c>
      <c r="C27" s="33">
        <v>2321</v>
      </c>
      <c r="D27" s="33"/>
      <c r="E27" s="33">
        <v>902</v>
      </c>
      <c r="F27" s="32">
        <v>757000</v>
      </c>
    </row>
    <row r="28" spans="1:6" ht="12.75">
      <c r="A28" s="31" t="s">
        <v>118</v>
      </c>
      <c r="B28" s="33">
        <v>6171</v>
      </c>
      <c r="C28" s="33">
        <v>2322</v>
      </c>
      <c r="D28" s="33"/>
      <c r="E28" s="33">
        <v>902</v>
      </c>
      <c r="F28" s="32">
        <v>20000</v>
      </c>
    </row>
    <row r="29" spans="1:6" ht="12.75">
      <c r="A29" s="31" t="s">
        <v>119</v>
      </c>
      <c r="B29" s="33">
        <v>6171</v>
      </c>
      <c r="C29" s="33">
        <v>2324</v>
      </c>
      <c r="D29" s="33"/>
      <c r="E29" s="33">
        <v>902</v>
      </c>
      <c r="F29" s="32"/>
    </row>
    <row r="30" spans="1:6" ht="12.75">
      <c r="A30" t="s">
        <v>120</v>
      </c>
      <c r="B30" s="29">
        <v>6171</v>
      </c>
      <c r="C30" s="29">
        <v>2329</v>
      </c>
      <c r="D30" s="29"/>
      <c r="E30" s="29">
        <v>902</v>
      </c>
      <c r="F30" s="30">
        <v>40000</v>
      </c>
    </row>
    <row r="31" spans="1:6" ht="24.75" customHeight="1">
      <c r="A31" s="25" t="s">
        <v>121</v>
      </c>
      <c r="B31" s="29"/>
      <c r="C31" s="29"/>
      <c r="D31" s="29"/>
      <c r="E31" s="29"/>
      <c r="F31" s="26">
        <f>SUM(F2+F16)</f>
        <v>5409000</v>
      </c>
    </row>
    <row r="32" spans="1:6" s="34" customFormat="1" ht="24.75" customHeight="1">
      <c r="A32" s="34" t="s">
        <v>122</v>
      </c>
      <c r="B32" s="35"/>
      <c r="C32" s="35"/>
      <c r="D32" s="35"/>
      <c r="E32" s="35"/>
      <c r="F32" s="36">
        <f>SUM(F33:F40)</f>
        <v>18700000</v>
      </c>
    </row>
    <row r="33" spans="1:6" ht="12.75">
      <c r="A33" s="27" t="s">
        <v>123</v>
      </c>
      <c r="B33" s="29"/>
      <c r="C33" s="29"/>
      <c r="D33" s="29"/>
      <c r="E33" s="29"/>
      <c r="F33" s="32"/>
    </row>
    <row r="34" spans="1:6" ht="12.75">
      <c r="A34" s="31" t="s">
        <v>124</v>
      </c>
      <c r="B34" s="29"/>
      <c r="C34" s="29">
        <v>4111</v>
      </c>
      <c r="D34" s="29"/>
      <c r="E34" s="29">
        <v>1002</v>
      </c>
      <c r="F34" s="32"/>
    </row>
    <row r="35" spans="1:6" ht="12.75">
      <c r="A35" t="s">
        <v>125</v>
      </c>
      <c r="B35" s="29"/>
      <c r="C35" s="29">
        <v>4112</v>
      </c>
      <c r="D35" s="29"/>
      <c r="E35" s="29">
        <v>1002</v>
      </c>
      <c r="F35" s="30">
        <v>96000</v>
      </c>
    </row>
    <row r="36" spans="1:6" ht="12.75">
      <c r="A36" t="s">
        <v>126</v>
      </c>
      <c r="B36" s="29"/>
      <c r="C36" s="29">
        <v>4121</v>
      </c>
      <c r="D36" s="29"/>
      <c r="E36" s="29">
        <v>1002</v>
      </c>
      <c r="F36" s="30">
        <v>9204000</v>
      </c>
    </row>
    <row r="37" spans="1:6" ht="12.75">
      <c r="A37" t="s">
        <v>127</v>
      </c>
      <c r="B37" s="29"/>
      <c r="C37" s="29">
        <v>4121</v>
      </c>
      <c r="D37" s="29">
        <v>28</v>
      </c>
      <c r="E37" s="29">
        <v>1002</v>
      </c>
      <c r="F37" s="30">
        <v>629000</v>
      </c>
    </row>
    <row r="38" spans="1:6" ht="12.75">
      <c r="A38" t="s">
        <v>128</v>
      </c>
      <c r="B38" s="29"/>
      <c r="C38" s="29">
        <v>4131</v>
      </c>
      <c r="D38" s="29"/>
      <c r="E38" s="29">
        <v>1002</v>
      </c>
      <c r="F38" s="30">
        <v>8649000</v>
      </c>
    </row>
    <row r="39" spans="1:6" ht="12.75">
      <c r="A39" t="s">
        <v>129</v>
      </c>
      <c r="B39" s="29"/>
      <c r="C39" s="29">
        <v>4134</v>
      </c>
      <c r="D39" s="29">
        <v>810</v>
      </c>
      <c r="E39" s="29">
        <v>1001</v>
      </c>
      <c r="F39" s="30">
        <v>61000</v>
      </c>
    </row>
    <row r="40" spans="1:6" ht="12.75">
      <c r="A40" t="s">
        <v>130</v>
      </c>
      <c r="B40" s="29"/>
      <c r="C40" s="29">
        <v>4139</v>
      </c>
      <c r="D40" s="29">
        <v>810</v>
      </c>
      <c r="E40" s="29">
        <v>1001</v>
      </c>
      <c r="F40" s="30">
        <v>61000</v>
      </c>
    </row>
    <row r="41" spans="1:6" ht="24.75" customHeight="1">
      <c r="A41" s="25" t="s">
        <v>131</v>
      </c>
      <c r="B41" s="29"/>
      <c r="C41" s="29"/>
      <c r="D41" s="29"/>
      <c r="E41" s="29"/>
      <c r="F41" s="28"/>
    </row>
    <row r="42" spans="1:6" ht="24.75" customHeight="1">
      <c r="A42" s="25" t="s">
        <v>132</v>
      </c>
      <c r="B42" s="29"/>
      <c r="C42" s="29"/>
      <c r="D42" s="29"/>
      <c r="E42" s="29"/>
      <c r="F42" s="26">
        <f>SUM(F31+F32)</f>
        <v>24109000</v>
      </c>
    </row>
    <row r="43" spans="1:6" ht="12.75">
      <c r="A43" t="s">
        <v>89</v>
      </c>
      <c r="B43" s="29"/>
      <c r="C43" s="29"/>
      <c r="D43" s="29"/>
      <c r="E43" s="29"/>
      <c r="F43" s="30">
        <f>SUM(F42-F39-F40)</f>
        <v>23987000</v>
      </c>
    </row>
  </sheetData>
  <sheetProtection selectLockedCells="1" selectUnlockedCells="1"/>
  <printOptions gridLines="1"/>
  <pageMargins left="0.5798611111111112" right="0.25972222222222224" top="1.0805555555555557" bottom="0.9840277777777777" header="0.49236111111111114" footer="0.49236111111111114"/>
  <pageSetup fitToHeight="1" fitToWidth="1" horizontalDpi="300" verticalDpi="300" orientation="portrait" paperSize="9"/>
  <headerFooter alignWithMargins="0">
    <oddHeader>&amp;L&amp;"Arial,tučné"&amp;12Městská část
Praha - Vinoř&amp;C&amp;"Arial,tučné"&amp;12Rozpočet na rok 2013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2013-02-21T14:07:02Z</cp:lastPrinted>
  <dcterms:created xsi:type="dcterms:W3CDTF">2004-11-18T07:01:51Z</dcterms:created>
  <dcterms:modified xsi:type="dcterms:W3CDTF">2013-03-05T12:23:39Z</dcterms:modified>
  <cp:category/>
  <cp:version/>
  <cp:contentType/>
  <cp:contentStatus/>
  <cp:revision>4</cp:revision>
</cp:coreProperties>
</file>